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AD244B39-0A58-44DF-9786-A416C611707D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Прейскурант по 60н" sheetId="8" r:id="rId1"/>
  </sheets>
  <definedNames>
    <definedName name="_xlnm.Print_Area" localSheetId="0">'Прейскурант по 60н'!$A$1:$AP$57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8" l="1"/>
  <c r="F49" i="8" s="1"/>
  <c r="E53" i="8"/>
  <c r="E49" i="8" s="1"/>
  <c r="D53" i="8"/>
  <c r="D49" i="8" s="1"/>
  <c r="AM47" i="8"/>
  <c r="AI47" i="8"/>
  <c r="AE47" i="8"/>
  <c r="AA47" i="8"/>
  <c r="W47" i="8"/>
  <c r="S47" i="8"/>
  <c r="O47" i="8"/>
  <c r="K47" i="8"/>
  <c r="K48" i="8" s="1"/>
  <c r="AP46" i="8"/>
  <c r="AO46" i="8"/>
  <c r="AN46" i="8"/>
  <c r="AL46" i="8"/>
  <c r="AK46" i="8"/>
  <c r="AJ46" i="8"/>
  <c r="AH46" i="8"/>
  <c r="AG46" i="8"/>
  <c r="AF46" i="8"/>
  <c r="AD46" i="8"/>
  <c r="AC46" i="8"/>
  <c r="AB46" i="8"/>
  <c r="Z46" i="8"/>
  <c r="Y46" i="8"/>
  <c r="X46" i="8"/>
  <c r="V46" i="8"/>
  <c r="U46" i="8"/>
  <c r="T46" i="8"/>
  <c r="R46" i="8"/>
  <c r="Q46" i="8"/>
  <c r="P46" i="8"/>
  <c r="N46" i="8"/>
  <c r="M46" i="8"/>
  <c r="L46" i="8"/>
  <c r="J46" i="8"/>
  <c r="I46" i="8"/>
  <c r="H46" i="8"/>
  <c r="AN45" i="8"/>
  <c r="AJ45" i="8"/>
  <c r="AF45" i="8"/>
  <c r="AB45" i="8"/>
  <c r="X45" i="8"/>
  <c r="T45" i="8"/>
  <c r="P45" i="8"/>
  <c r="L45" i="8"/>
  <c r="H45" i="8"/>
  <c r="AN44" i="8"/>
  <c r="AJ44" i="8"/>
  <c r="AF44" i="8"/>
  <c r="AB44" i="8"/>
  <c r="X44" i="8"/>
  <c r="T44" i="8"/>
  <c r="P44" i="8"/>
  <c r="L44" i="8"/>
  <c r="H44" i="8"/>
  <c r="AN43" i="8"/>
  <c r="AP47" i="8" s="1"/>
  <c r="AJ43" i="8"/>
  <c r="AJ47" i="8" s="1"/>
  <c r="AF43" i="8"/>
  <c r="AH47" i="8" s="1"/>
  <c r="AB43" i="8"/>
  <c r="X43" i="8"/>
  <c r="T43" i="8"/>
  <c r="P43" i="8"/>
  <c r="R47" i="8" s="1"/>
  <c r="L43" i="8"/>
  <c r="H43" i="8"/>
  <c r="J47" i="8" s="1"/>
  <c r="AM41" i="8"/>
  <c r="AL41" i="8"/>
  <c r="AI41" i="8"/>
  <c r="AE41" i="8"/>
  <c r="AA41" i="8"/>
  <c r="W41" i="8"/>
  <c r="S41" i="8"/>
  <c r="O41" i="8"/>
  <c r="K41" i="8"/>
  <c r="AP40" i="8"/>
  <c r="AL40" i="8"/>
  <c r="AH40" i="8"/>
  <c r="AD40" i="8"/>
  <c r="Z40" i="8"/>
  <c r="V40" i="8"/>
  <c r="R40" i="8"/>
  <c r="N40" i="8"/>
  <c r="J40" i="8"/>
  <c r="AP39" i="8"/>
  <c r="AL39" i="8"/>
  <c r="AH39" i="8"/>
  <c r="AD39" i="8"/>
  <c r="Z39" i="8"/>
  <c r="V39" i="8"/>
  <c r="R39" i="8"/>
  <c r="N39" i="8"/>
  <c r="J39" i="8"/>
  <c r="AP38" i="8"/>
  <c r="AL38" i="8"/>
  <c r="AH38" i="8"/>
  <c r="AD38" i="8"/>
  <c r="Z38" i="8"/>
  <c r="V38" i="8"/>
  <c r="R38" i="8"/>
  <c r="N38" i="8"/>
  <c r="J38" i="8"/>
  <c r="AP37" i="8"/>
  <c r="AL37" i="8"/>
  <c r="AH37" i="8"/>
  <c r="AD37" i="8"/>
  <c r="Z37" i="8"/>
  <c r="V37" i="8"/>
  <c r="R37" i="8"/>
  <c r="N37" i="8"/>
  <c r="J37" i="8"/>
  <c r="AP36" i="8"/>
  <c r="AL36" i="8"/>
  <c r="AH36" i="8"/>
  <c r="AD36" i="8"/>
  <c r="Z36" i="8"/>
  <c r="V36" i="8"/>
  <c r="R36" i="8"/>
  <c r="N36" i="8"/>
  <c r="J36" i="8"/>
  <c r="AP35" i="8"/>
  <c r="AL35" i="8"/>
  <c r="AH35" i="8"/>
  <c r="AH41" i="8" s="1"/>
  <c r="AD35" i="8"/>
  <c r="AD41" i="8" s="1"/>
  <c r="Z35" i="8"/>
  <c r="V35" i="8"/>
  <c r="R35" i="8"/>
  <c r="N35" i="8"/>
  <c r="J35" i="8"/>
  <c r="AM33" i="8"/>
  <c r="AI33" i="8"/>
  <c r="AE33" i="8"/>
  <c r="AA33" i="8"/>
  <c r="W33" i="8"/>
  <c r="S33" i="8"/>
  <c r="O33" i="8"/>
  <c r="K33" i="8"/>
  <c r="G33" i="8"/>
  <c r="AN32" i="8"/>
  <c r="AJ32" i="8"/>
  <c r="AF32" i="8"/>
  <c r="AB32" i="8"/>
  <c r="X32" i="8"/>
  <c r="T32" i="8"/>
  <c r="P32" i="8"/>
  <c r="L32" i="8"/>
  <c r="H32" i="8"/>
  <c r="AP31" i="8"/>
  <c r="AO31" i="8"/>
  <c r="AN31" i="8"/>
  <c r="AL31" i="8"/>
  <c r="AK31" i="8"/>
  <c r="AJ31" i="8"/>
  <c r="AH31" i="8"/>
  <c r="AG31" i="8"/>
  <c r="AF31" i="8"/>
  <c r="AD31" i="8"/>
  <c r="AC31" i="8"/>
  <c r="AB31" i="8"/>
  <c r="Z31" i="8"/>
  <c r="Y31" i="8"/>
  <c r="X31" i="8"/>
  <c r="V31" i="8"/>
  <c r="U31" i="8"/>
  <c r="T31" i="8"/>
  <c r="R31" i="8"/>
  <c r="Q31" i="8"/>
  <c r="P31" i="8"/>
  <c r="N31" i="8"/>
  <c r="M31" i="8"/>
  <c r="L31" i="8"/>
  <c r="J31" i="8"/>
  <c r="I31" i="8"/>
  <c r="H31" i="8"/>
  <c r="AP30" i="8"/>
  <c r="AO30" i="8"/>
  <c r="AN30" i="8"/>
  <c r="AL30" i="8"/>
  <c r="AK30" i="8"/>
  <c r="AJ30" i="8"/>
  <c r="AH30" i="8"/>
  <c r="AG30" i="8"/>
  <c r="AF30" i="8"/>
  <c r="AD30" i="8"/>
  <c r="AC30" i="8"/>
  <c r="AB30" i="8"/>
  <c r="Z30" i="8"/>
  <c r="Y30" i="8"/>
  <c r="X30" i="8"/>
  <c r="V30" i="8"/>
  <c r="U30" i="8"/>
  <c r="T30" i="8"/>
  <c r="R30" i="8"/>
  <c r="Q30" i="8"/>
  <c r="P30" i="8"/>
  <c r="N30" i="8"/>
  <c r="M30" i="8"/>
  <c r="L30" i="8"/>
  <c r="J30" i="8"/>
  <c r="I30" i="8"/>
  <c r="H30" i="8"/>
  <c r="AN29" i="8"/>
  <c r="AJ29" i="8"/>
  <c r="AF29" i="8"/>
  <c r="AB29" i="8"/>
  <c r="X29" i="8"/>
  <c r="T29" i="8"/>
  <c r="P29" i="8"/>
  <c r="L29" i="8"/>
  <c r="H29" i="8"/>
  <c r="AN28" i="8"/>
  <c r="AJ28" i="8"/>
  <c r="AF28" i="8"/>
  <c r="AB28" i="8"/>
  <c r="X28" i="8"/>
  <c r="T28" i="8"/>
  <c r="P28" i="8"/>
  <c r="L28" i="8"/>
  <c r="H28" i="8"/>
  <c r="AN27" i="8"/>
  <c r="AJ27" i="8"/>
  <c r="AF27" i="8"/>
  <c r="AB27" i="8"/>
  <c r="AB33" i="8" s="1"/>
  <c r="X27" i="8"/>
  <c r="T27" i="8"/>
  <c r="P27" i="8"/>
  <c r="R33" i="8" s="1"/>
  <c r="L27" i="8"/>
  <c r="H27" i="8"/>
  <c r="AM25" i="8"/>
  <c r="AI25" i="8"/>
  <c r="AE25" i="8"/>
  <c r="AA25" i="8"/>
  <c r="W25" i="8"/>
  <c r="S25" i="8"/>
  <c r="O25" i="8"/>
  <c r="K25" i="8"/>
  <c r="G25" i="8"/>
  <c r="AP24" i="8"/>
  <c r="AO24" i="8"/>
  <c r="AN24" i="8"/>
  <c r="AL24" i="8"/>
  <c r="AK24" i="8"/>
  <c r="AJ24" i="8"/>
  <c r="AH24" i="8"/>
  <c r="AG24" i="8"/>
  <c r="AF24" i="8"/>
  <c r="AD24" i="8"/>
  <c r="AC24" i="8"/>
  <c r="AB24" i="8"/>
  <c r="Z24" i="8"/>
  <c r="Y24" i="8"/>
  <c r="X24" i="8"/>
  <c r="V24" i="8"/>
  <c r="U24" i="8"/>
  <c r="T24" i="8"/>
  <c r="R24" i="8"/>
  <c r="Q24" i="8"/>
  <c r="P24" i="8"/>
  <c r="N24" i="8"/>
  <c r="M24" i="8"/>
  <c r="L24" i="8"/>
  <c r="J24" i="8"/>
  <c r="I24" i="8"/>
  <c r="H24" i="8"/>
  <c r="AN23" i="8"/>
  <c r="AJ23" i="8"/>
  <c r="AF23" i="8"/>
  <c r="AB23" i="8"/>
  <c r="X23" i="8"/>
  <c r="T23" i="8"/>
  <c r="P23" i="8"/>
  <c r="L23" i="8"/>
  <c r="H23" i="8"/>
  <c r="AN22" i="8"/>
  <c r="AJ22" i="8"/>
  <c r="AF22" i="8"/>
  <c r="AB22" i="8"/>
  <c r="X22" i="8"/>
  <c r="T22" i="8"/>
  <c r="P22" i="8"/>
  <c r="L22" i="8"/>
  <c r="H22" i="8"/>
  <c r="AN21" i="8"/>
  <c r="AJ21" i="8"/>
  <c r="AF21" i="8"/>
  <c r="AH25" i="8" s="1"/>
  <c r="AB21" i="8"/>
  <c r="AD25" i="8" s="1"/>
  <c r="X21" i="8"/>
  <c r="Z25" i="8" s="1"/>
  <c r="T21" i="8"/>
  <c r="T25" i="8" s="1"/>
  <c r="P21" i="8"/>
  <c r="L21" i="8"/>
  <c r="M25" i="8" s="1"/>
  <c r="H21" i="8"/>
  <c r="AM19" i="8"/>
  <c r="AI19" i="8"/>
  <c r="AE19" i="8"/>
  <c r="AA19" i="8"/>
  <c r="W19" i="8"/>
  <c r="S19" i="8"/>
  <c r="O19" i="8"/>
  <c r="K19" i="8"/>
  <c r="G19" i="8"/>
  <c r="AP18" i="8"/>
  <c r="AO18" i="8"/>
  <c r="AN18" i="8"/>
  <c r="AL18" i="8"/>
  <c r="AK18" i="8"/>
  <c r="AJ18" i="8"/>
  <c r="AH18" i="8"/>
  <c r="AG18" i="8"/>
  <c r="AF18" i="8"/>
  <c r="AD18" i="8"/>
  <c r="AC18" i="8"/>
  <c r="AB18" i="8"/>
  <c r="Z18" i="8"/>
  <c r="Y18" i="8"/>
  <c r="X18" i="8"/>
  <c r="V18" i="8"/>
  <c r="U18" i="8"/>
  <c r="T18" i="8"/>
  <c r="R18" i="8"/>
  <c r="Q18" i="8"/>
  <c r="P18" i="8"/>
  <c r="N18" i="8"/>
  <c r="M18" i="8"/>
  <c r="L18" i="8"/>
  <c r="J18" i="8"/>
  <c r="I18" i="8"/>
  <c r="H18" i="8"/>
  <c r="AN17" i="8"/>
  <c r="AJ17" i="8"/>
  <c r="AF17" i="8"/>
  <c r="AB17" i="8"/>
  <c r="X17" i="8"/>
  <c r="T17" i="8"/>
  <c r="P17" i="8"/>
  <c r="L17" i="8"/>
  <c r="H17" i="8"/>
  <c r="AN16" i="8"/>
  <c r="AJ16" i="8"/>
  <c r="AF16" i="8"/>
  <c r="AB16" i="8"/>
  <c r="X16" i="8"/>
  <c r="T16" i="8"/>
  <c r="P16" i="8"/>
  <c r="L16" i="8"/>
  <c r="H16" i="8"/>
  <c r="AN15" i="8"/>
  <c r="AJ15" i="8"/>
  <c r="AF15" i="8"/>
  <c r="AH19" i="8" s="1"/>
  <c r="AB15" i="8"/>
  <c r="AD19" i="8" s="1"/>
  <c r="X15" i="8"/>
  <c r="T15" i="8"/>
  <c r="T19" i="8" s="1"/>
  <c r="P15" i="8"/>
  <c r="R19" i="8" s="1"/>
  <c r="L15" i="8"/>
  <c r="L19" i="8" s="1"/>
  <c r="H15" i="8"/>
  <c r="AM13" i="8"/>
  <c r="AI13" i="8"/>
  <c r="AE13" i="8"/>
  <c r="AA13" i="8"/>
  <c r="AA48" i="8" s="1"/>
  <c r="W13" i="8"/>
  <c r="S13" i="8"/>
  <c r="S48" i="8" s="1"/>
  <c r="Q13" i="8"/>
  <c r="O13" i="8"/>
  <c r="K13" i="8"/>
  <c r="G13" i="8"/>
  <c r="G48" i="8" s="1"/>
  <c r="AP12" i="8"/>
  <c r="AO12" i="8"/>
  <c r="AN12" i="8"/>
  <c r="AL12" i="8"/>
  <c r="AK12" i="8"/>
  <c r="AJ12" i="8"/>
  <c r="AH12" i="8"/>
  <c r="AG12" i="8"/>
  <c r="AF12" i="8"/>
  <c r="AD12" i="8"/>
  <c r="AC12" i="8"/>
  <c r="AB12" i="8"/>
  <c r="Z12" i="8"/>
  <c r="Z13" i="8" s="1"/>
  <c r="Y12" i="8"/>
  <c r="X12" i="8"/>
  <c r="V12" i="8"/>
  <c r="U12" i="8"/>
  <c r="T12" i="8"/>
  <c r="R12" i="8"/>
  <c r="Q12" i="8"/>
  <c r="P12" i="8"/>
  <c r="N12" i="8"/>
  <c r="M12" i="8"/>
  <c r="L12" i="8"/>
  <c r="J12" i="8"/>
  <c r="I12" i="8"/>
  <c r="H12" i="8"/>
  <c r="AN11" i="8"/>
  <c r="AJ11" i="8"/>
  <c r="AF11" i="8"/>
  <c r="AB11" i="8"/>
  <c r="X11" i="8"/>
  <c r="T11" i="8"/>
  <c r="P11" i="8"/>
  <c r="L11" i="8"/>
  <c r="H11" i="8"/>
  <c r="AN10" i="8"/>
  <c r="AJ10" i="8"/>
  <c r="AF10" i="8"/>
  <c r="AB10" i="8"/>
  <c r="X10" i="8"/>
  <c r="T10" i="8"/>
  <c r="P10" i="8"/>
  <c r="L10" i="8"/>
  <c r="H10" i="8"/>
  <c r="AN9" i="8"/>
  <c r="AJ9" i="8"/>
  <c r="AF9" i="8"/>
  <c r="AF13" i="8" s="1"/>
  <c r="AB9" i="8"/>
  <c r="AD13" i="8" s="1"/>
  <c r="X9" i="8"/>
  <c r="X13" i="8" s="1"/>
  <c r="T9" i="8"/>
  <c r="V13" i="8" s="1"/>
  <c r="P9" i="8"/>
  <c r="R13" i="8" s="1"/>
  <c r="L9" i="8"/>
  <c r="M13" i="8" s="1"/>
  <c r="H9" i="8"/>
  <c r="W48" i="8" l="1"/>
  <c r="Q19" i="8"/>
  <c r="V25" i="8"/>
  <c r="R25" i="8"/>
  <c r="L33" i="8"/>
  <c r="J33" i="8"/>
  <c r="AP33" i="8"/>
  <c r="AP48" i="8" s="1"/>
  <c r="AC25" i="8"/>
  <c r="T33" i="8"/>
  <c r="AP41" i="8"/>
  <c r="L47" i="8"/>
  <c r="AE48" i="8"/>
  <c r="Z33" i="8"/>
  <c r="Z48" i="8" s="1"/>
  <c r="N41" i="8"/>
  <c r="J41" i="8"/>
  <c r="N33" i="8"/>
  <c r="AI48" i="8"/>
  <c r="Z19" i="8"/>
  <c r="AL25" i="8"/>
  <c r="R41" i="8"/>
  <c r="V47" i="8"/>
  <c r="AM48" i="8"/>
  <c r="AJ19" i="8"/>
  <c r="J25" i="8"/>
  <c r="AP25" i="8"/>
  <c r="AK25" i="8"/>
  <c r="AH33" i="8"/>
  <c r="AB19" i="8"/>
  <c r="I13" i="8"/>
  <c r="AP13" i="8"/>
  <c r="AL13" i="8"/>
  <c r="AG13" i="8"/>
  <c r="Y13" i="8"/>
  <c r="O48" i="8"/>
  <c r="J19" i="8"/>
  <c r="AP19" i="8"/>
  <c r="N25" i="8"/>
  <c r="AJ33" i="8"/>
  <c r="Z41" i="8"/>
  <c r="V41" i="8"/>
  <c r="AB47" i="8"/>
  <c r="Z47" i="8"/>
  <c r="T47" i="8"/>
  <c r="R48" i="8"/>
  <c r="N13" i="8"/>
  <c r="M19" i="8"/>
  <c r="M48" i="8" s="1"/>
  <c r="U19" i="8"/>
  <c r="AC19" i="8"/>
  <c r="AK19" i="8"/>
  <c r="M33" i="8"/>
  <c r="U33" i="8"/>
  <c r="AC33" i="8"/>
  <c r="AK33" i="8"/>
  <c r="M47" i="8"/>
  <c r="U47" i="8"/>
  <c r="AC47" i="8"/>
  <c r="AK47" i="8"/>
  <c r="AO13" i="8"/>
  <c r="H13" i="8"/>
  <c r="P13" i="8"/>
  <c r="AN13" i="8"/>
  <c r="N19" i="8"/>
  <c r="V19" i="8"/>
  <c r="AL19" i="8"/>
  <c r="L25" i="8"/>
  <c r="AB25" i="8"/>
  <c r="AJ25" i="8"/>
  <c r="V33" i="8"/>
  <c r="AD33" i="8"/>
  <c r="AD48" i="8" s="1"/>
  <c r="AL33" i="8"/>
  <c r="AL48" i="8" s="1"/>
  <c r="N47" i="8"/>
  <c r="AD47" i="8"/>
  <c r="AL47" i="8"/>
  <c r="U25" i="8"/>
  <c r="J13" i="8"/>
  <c r="AH13" i="8"/>
  <c r="AH48" i="8" s="1"/>
  <c r="H19" i="8"/>
  <c r="P19" i="8"/>
  <c r="X19" i="8"/>
  <c r="AF19" i="8"/>
  <c r="AN19" i="8"/>
  <c r="H33" i="8"/>
  <c r="P33" i="8"/>
  <c r="X33" i="8"/>
  <c r="AF33" i="8"/>
  <c r="AF48" i="8" s="1"/>
  <c r="AN33" i="8"/>
  <c r="H47" i="8"/>
  <c r="P47" i="8"/>
  <c r="X47" i="8"/>
  <c r="AF47" i="8"/>
  <c r="AN47" i="8"/>
  <c r="I19" i="8"/>
  <c r="Y19" i="8"/>
  <c r="Y48" i="8" s="1"/>
  <c r="AG19" i="8"/>
  <c r="AG48" i="8" s="1"/>
  <c r="AO19" i="8"/>
  <c r="I33" i="8"/>
  <c r="Q33" i="8"/>
  <c r="Y33" i="8"/>
  <c r="AG33" i="8"/>
  <c r="AO33" i="8"/>
  <c r="I47" i="8"/>
  <c r="Q47" i="8"/>
  <c r="Y47" i="8"/>
  <c r="AG47" i="8"/>
  <c r="AO47" i="8"/>
  <c r="L13" i="8"/>
  <c r="L48" i="8" s="1"/>
  <c r="T13" i="8"/>
  <c r="T48" i="8" s="1"/>
  <c r="AB13" i="8"/>
  <c r="AB48" i="8" s="1"/>
  <c r="AJ13" i="8"/>
  <c r="AJ48" i="8" s="1"/>
  <c r="H25" i="8"/>
  <c r="P25" i="8"/>
  <c r="X25" i="8"/>
  <c r="AF25" i="8"/>
  <c r="AN25" i="8"/>
  <c r="U13" i="8"/>
  <c r="U48" i="8" s="1"/>
  <c r="AC13" i="8"/>
  <c r="AK13" i="8"/>
  <c r="AK48" i="8" s="1"/>
  <c r="I25" i="8"/>
  <c r="Q25" i="8"/>
  <c r="Y25" i="8"/>
  <c r="AG25" i="8"/>
  <c r="AO25" i="8"/>
  <c r="N48" i="8" l="1"/>
  <c r="AN48" i="8"/>
  <c r="AC48" i="8"/>
  <c r="J48" i="8"/>
  <c r="I48" i="8"/>
  <c r="Q48" i="8"/>
  <c r="X48" i="8"/>
  <c r="V48" i="8"/>
  <c r="P48" i="8"/>
  <c r="H48" i="8"/>
  <c r="AO48" i="8"/>
</calcChain>
</file>

<file path=xl/sharedStrings.xml><?xml version="1.0" encoding="utf-8"?>
<sst xmlns="http://schemas.openxmlformats.org/spreadsheetml/2006/main" count="293" uniqueCount="69">
  <si>
    <t>№ п.п.</t>
  </si>
  <si>
    <t>Суммарное время услуг / мероприятий, мин.</t>
  </si>
  <si>
    <t>Информирование</t>
  </si>
  <si>
    <t>Консультирование</t>
  </si>
  <si>
    <t>Практические занятия</t>
  </si>
  <si>
    <t>Итого:</t>
  </si>
  <si>
    <t>Социально-психологическая диагностика</t>
  </si>
  <si>
    <t>Психологическое консультирование</t>
  </si>
  <si>
    <t>Индивидуальные коррекционно-развивающие занятия</t>
  </si>
  <si>
    <t>Психологические тренинги</t>
  </si>
  <si>
    <t>Социально-психологическое просвещение</t>
  </si>
  <si>
    <t>Профориентационная диагностика</t>
  </si>
  <si>
    <t>Профессиональный отбор</t>
  </si>
  <si>
    <t>Профессиональный подбор</t>
  </si>
  <si>
    <t>Минимальное время  1 мероприятия по стандарту, мин.</t>
  </si>
  <si>
    <t>4-7 лет</t>
  </si>
  <si>
    <t>8-11 лет</t>
  </si>
  <si>
    <t xml:space="preserve"> 12-17 лет</t>
  </si>
  <si>
    <t>Формат реализации мероприятия</t>
  </si>
  <si>
    <t>индивидуальный</t>
  </si>
  <si>
    <t>Наименование реабилитационного мероприятия: подвиды</t>
  </si>
  <si>
    <t xml:space="preserve">индивидуальный/
групповой </t>
  </si>
  <si>
    <t>Социально-бытовая диагностика:
- первичная
- повторная (контрольная)</t>
  </si>
  <si>
    <t>Социально-средовая диагностика:
- первичная
- повторная (контрольная)</t>
  </si>
  <si>
    <t>Социально-педагогическая диагностика:
- первичная
- повторная (контрольная)</t>
  </si>
  <si>
    <t>Практические коррекционно-развивающие занятия</t>
  </si>
  <si>
    <t>психические функции</t>
  </si>
  <si>
    <t>зрение</t>
  </si>
  <si>
    <t>слух</t>
  </si>
  <si>
    <t>№ 10</t>
  </si>
  <si>
    <t>Кол-во  мероприятий</t>
  </si>
  <si>
    <t>1.1. Социально-бытовая реабилитация и/или абилитация</t>
  </si>
  <si>
    <t xml:space="preserve">1.2. Социально-средовая реабилитация и/или абилитация </t>
  </si>
  <si>
    <t xml:space="preserve">1.3. Социально-педагогическая реабилитация и/или абилитация </t>
  </si>
  <si>
    <t>групповой</t>
  </si>
  <si>
    <t xml:space="preserve">1.4. Социально-психологическая реабилитация и/или абилитация </t>
  </si>
  <si>
    <t xml:space="preserve">1.6. Адаптивная физическая культура </t>
  </si>
  <si>
    <t>1. Услуги по комплексной реабилитации и абилитации:</t>
  </si>
  <si>
    <t>2. Сопутствующая услуга по питанию детей-инвалидов:</t>
  </si>
  <si>
    <r>
      <t>Итого (</t>
    </r>
    <r>
      <rPr>
        <sz val="10"/>
        <color theme="1"/>
        <rFont val="Times New Roman"/>
        <family val="1"/>
        <charset val="204"/>
      </rPr>
      <t>стоимость питания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курс реабилитации 21 день), руб.:</t>
    </r>
  </si>
  <si>
    <t>Х</t>
  </si>
  <si>
    <t>Вид нарушений:</t>
  </si>
  <si>
    <t xml:space="preserve">№ 1, 1.1, 1.2, 1.3, 1.4, 12, 12.8, 12.13 </t>
  </si>
  <si>
    <t>№ 3, 3.1, 11, 12, 12.9, 12.10, 12.13</t>
  </si>
  <si>
    <t>№ 3, 3.2, 11, 12, 12.9, 12.11, 12.13</t>
  </si>
  <si>
    <t>сенсорные функции 
(зрение и слух)</t>
  </si>
  <si>
    <t>функции внутренних органов и систем</t>
  </si>
  <si>
    <t>№ 3, 3.3, 11, 12, 12.9, 12.13</t>
  </si>
  <si>
    <t>№ 2, 11, 12, 12.13</t>
  </si>
  <si>
    <t>№ 5, 6, 8, 9, 11, 12, 12.9, 12.12, 12.13</t>
  </si>
  <si>
    <t>нейромышечные, скелетные функции и связанные с движением  (статодинамические) функции</t>
  </si>
  <si>
    <t>№ 4, 4.1, 4.2, 4.3, 4.4, 4.5, 4.6, 4.7, 12, 12.1, 12.2, 12.3, 12.4, 12.5, 12.6, 12.7, 12.13</t>
  </si>
  <si>
    <t>языковые и речевые функции, не включенные в другие ЦРГ</t>
  </si>
  <si>
    <t>врожденные аномалии (пороки развития), деформации и хромосомные нарушения, ероме включенных в др. ЦРГ</t>
  </si>
  <si>
    <t>№ 7, 12</t>
  </si>
  <si>
    <t>системы крови и иммунной системы, злокачественные новообразования, отдельные инфекционные заболевания</t>
  </si>
  <si>
    <t>Целевые реабилитационные группы (ЦРГ)*:</t>
  </si>
  <si>
    <t>**Подпункт б пункта 11 Правил реализации пилотного проекта по оказанию услуг по комплексной реабилитации и абилитации детей-инвалидов, утвержденных постановлением Правительства Российской Федерации от 17.12.2021 № 2339</t>
  </si>
  <si>
    <t>*Пункт 16 раздела VI Классификации и критериев, используемых при осуществлении медико-социальной экспертизы граждан федеральными учреждениями седико-социальной экспертизы, утвержденных приказом Минтруда России от 26.07.2024 № 374н</t>
  </si>
  <si>
    <t xml:space="preserve">1.5. Профессиональная ориентация (14-17 лет) </t>
  </si>
  <si>
    <t>Всего услуг/часов за курс:</t>
  </si>
  <si>
    <t>Питание ребенка-инвалида, 
руб. в день</t>
  </si>
  <si>
    <r>
      <t>Итого (</t>
    </r>
    <r>
      <rPr>
        <sz val="10"/>
        <color theme="1"/>
        <rFont val="Times New Roman"/>
        <family val="1"/>
        <charset val="204"/>
      </rPr>
      <t>стоимость услуги по комплексной реабилитации и абилитации детей-инвалидов в полустационарных условиях за курс 21 день), руб.:</t>
    </r>
  </si>
  <si>
    <t>Стоимость одного дня услуги по сертификату, руб.**:</t>
  </si>
  <si>
    <t>Всего (стоимость услуги с питанием), руб.**:</t>
  </si>
  <si>
    <r>
      <rPr>
        <b/>
        <sz val="10"/>
        <color theme="1"/>
        <rFont val="Times New Roman"/>
        <family val="1"/>
        <charset val="204"/>
      </rPr>
      <t xml:space="preserve">Прейскурант цен 
</t>
    </r>
    <r>
      <rPr>
        <sz val="10"/>
        <color theme="1"/>
        <rFont val="Times New Roman"/>
        <family val="1"/>
        <charset val="204"/>
      </rPr>
      <t xml:space="preserve">на услугу по комплексной реабилитации и абилитации детей-инвалидов в полустационарных условиях, приобретаемую с использованием электронного сертификата в  БУ «Ханты-Мансийский реабилитационный центр» </t>
    </r>
    <r>
      <rPr>
        <b/>
        <sz val="10"/>
        <color theme="1"/>
        <rFont val="Times New Roman"/>
        <family val="1"/>
        <charset val="204"/>
      </rPr>
      <t>в 2025 году</t>
    </r>
    <r>
      <rPr>
        <sz val="10"/>
        <color theme="1"/>
        <rFont val="Times New Roman"/>
        <family val="1"/>
        <charset val="204"/>
      </rPr>
      <t xml:space="preserve">
(для одного ребенка-инвалида и его родителя/законного представителя)</t>
    </r>
  </si>
  <si>
    <t>4-6 лет</t>
  </si>
  <si>
    <t>7-11 лет</t>
  </si>
  <si>
    <t>12-17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</si>
</sst>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/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297C5-BE06-4522-A10A-0CECC80A2037}">
  <sheetPr>
    <pageSetUpPr fitToPage="1"/>
  </sheetPr>
  <dimension ref="A1:AP57"/>
  <sheetViews>
    <sheetView tabSelected="1" view="pageBreakPreview" zoomScaleNormal="115" zoomScaleSheetLayoutView="100" workbookViewId="0">
      <pane xSplit="2" ySplit="5" topLeftCell="C45" activePane="bottomRight" state="frozen"/>
      <selection pane="topRight" activeCell="C1" sqref="C1"/>
      <selection pane="bottomLeft" activeCell="A5" sqref="A5"/>
      <selection pane="bottomRight" activeCell="E53" sqref="E53"/>
    </sheetView>
  </sheetViews>
  <sheetFormatPr defaultRowHeight="13.2" x14ac:dyDescent="0.25"/>
  <cols>
    <col min="1" max="1" width="3.21875" style="4" customWidth="1"/>
    <col min="2" max="2" width="22.33203125" style="4" customWidth="1"/>
    <col min="3" max="3" width="15.5546875" style="4" customWidth="1"/>
    <col min="4" max="6" width="8.88671875" style="4" bestFit="1" customWidth="1"/>
    <col min="7" max="7" width="4.77734375" style="29" customWidth="1"/>
    <col min="8" max="10" width="4.77734375" style="30" customWidth="1"/>
    <col min="11" max="11" width="4.77734375" style="22" customWidth="1"/>
    <col min="12" max="13" width="4.77734375" style="4" customWidth="1"/>
    <col min="14" max="14" width="5" style="4" customWidth="1"/>
    <col min="15" max="15" width="4.77734375" style="50" customWidth="1"/>
    <col min="16" max="17" width="4.77734375" style="30" customWidth="1"/>
    <col min="18" max="18" width="5" style="30" customWidth="1"/>
    <col min="19" max="19" width="4.77734375" style="62" customWidth="1"/>
    <col min="20" max="21" width="4.77734375" style="4" customWidth="1"/>
    <col min="22" max="22" width="5" style="4" customWidth="1"/>
    <col min="23" max="23" width="4.77734375" style="29" customWidth="1"/>
    <col min="24" max="25" width="4.77734375" style="30" customWidth="1"/>
    <col min="26" max="26" width="5" style="30" customWidth="1"/>
    <col min="27" max="27" width="4.77734375" style="22" customWidth="1"/>
    <col min="28" max="29" width="4.77734375" style="4" customWidth="1"/>
    <col min="30" max="30" width="5" style="4" customWidth="1"/>
    <col min="31" max="31" width="4.77734375" style="29" customWidth="1"/>
    <col min="32" max="33" width="4.77734375" style="30" customWidth="1"/>
    <col min="34" max="34" width="5" style="30" customWidth="1"/>
    <col min="35" max="35" width="4.77734375" style="22" customWidth="1"/>
    <col min="36" max="37" width="4.77734375" style="4" customWidth="1"/>
    <col min="38" max="38" width="5" style="4" customWidth="1"/>
    <col min="39" max="39" width="4.77734375" style="29" customWidth="1"/>
    <col min="40" max="41" width="4.77734375" style="30" customWidth="1"/>
    <col min="42" max="42" width="5" style="30" customWidth="1"/>
    <col min="43" max="16384" width="8.88671875" style="4"/>
  </cols>
  <sheetData>
    <row r="1" spans="1:42" ht="64.8" customHeight="1" thickBot="1" x14ac:dyDescent="0.3">
      <c r="A1" s="131" t="s">
        <v>65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</row>
    <row r="2" spans="1:42" ht="52.2" customHeight="1" thickTop="1" x14ac:dyDescent="0.25">
      <c r="A2" s="132" t="s">
        <v>0</v>
      </c>
      <c r="B2" s="133" t="s">
        <v>56</v>
      </c>
      <c r="C2" s="134"/>
      <c r="D2" s="134"/>
      <c r="E2" s="134"/>
      <c r="F2" s="135"/>
      <c r="G2" s="136" t="s">
        <v>42</v>
      </c>
      <c r="H2" s="137"/>
      <c r="I2" s="137"/>
      <c r="J2" s="138"/>
      <c r="K2" s="139" t="s">
        <v>43</v>
      </c>
      <c r="L2" s="140"/>
      <c r="M2" s="140"/>
      <c r="N2" s="140"/>
      <c r="O2" s="141" t="s">
        <v>44</v>
      </c>
      <c r="P2" s="142"/>
      <c r="Q2" s="142"/>
      <c r="R2" s="142"/>
      <c r="S2" s="139" t="s">
        <v>47</v>
      </c>
      <c r="T2" s="140"/>
      <c r="U2" s="140"/>
      <c r="V2" s="140"/>
      <c r="W2" s="141" t="s">
        <v>48</v>
      </c>
      <c r="X2" s="142"/>
      <c r="Y2" s="142"/>
      <c r="Z2" s="142"/>
      <c r="AA2" s="139" t="s">
        <v>49</v>
      </c>
      <c r="AB2" s="140"/>
      <c r="AC2" s="140"/>
      <c r="AD2" s="140"/>
      <c r="AE2" s="141" t="s">
        <v>51</v>
      </c>
      <c r="AF2" s="142"/>
      <c r="AG2" s="142"/>
      <c r="AH2" s="142"/>
      <c r="AI2" s="139" t="s">
        <v>29</v>
      </c>
      <c r="AJ2" s="140"/>
      <c r="AK2" s="140"/>
      <c r="AL2" s="140"/>
      <c r="AM2" s="141" t="s">
        <v>54</v>
      </c>
      <c r="AN2" s="142"/>
      <c r="AO2" s="142"/>
      <c r="AP2" s="142"/>
    </row>
    <row r="3" spans="1:42" ht="91.2" customHeight="1" x14ac:dyDescent="0.25">
      <c r="A3" s="132"/>
      <c r="B3" s="133" t="s">
        <v>41</v>
      </c>
      <c r="C3" s="134"/>
      <c r="D3" s="134"/>
      <c r="E3" s="134"/>
      <c r="F3" s="135"/>
      <c r="G3" s="143" t="s">
        <v>26</v>
      </c>
      <c r="H3" s="144"/>
      <c r="I3" s="144"/>
      <c r="J3" s="145"/>
      <c r="K3" s="146" t="s">
        <v>27</v>
      </c>
      <c r="L3" s="94"/>
      <c r="M3" s="94"/>
      <c r="N3" s="126"/>
      <c r="O3" s="143" t="s">
        <v>28</v>
      </c>
      <c r="P3" s="144"/>
      <c r="Q3" s="144"/>
      <c r="R3" s="145"/>
      <c r="S3" s="146" t="s">
        <v>45</v>
      </c>
      <c r="T3" s="94"/>
      <c r="U3" s="94"/>
      <c r="V3" s="126"/>
      <c r="W3" s="143" t="s">
        <v>52</v>
      </c>
      <c r="X3" s="144"/>
      <c r="Y3" s="144"/>
      <c r="Z3" s="145"/>
      <c r="AA3" s="146" t="s">
        <v>46</v>
      </c>
      <c r="AB3" s="94"/>
      <c r="AC3" s="94"/>
      <c r="AD3" s="126"/>
      <c r="AE3" s="143" t="s">
        <v>50</v>
      </c>
      <c r="AF3" s="144"/>
      <c r="AG3" s="144"/>
      <c r="AH3" s="145"/>
      <c r="AI3" s="146" t="s">
        <v>53</v>
      </c>
      <c r="AJ3" s="94"/>
      <c r="AK3" s="94"/>
      <c r="AL3" s="126"/>
      <c r="AM3" s="143" t="s">
        <v>55</v>
      </c>
      <c r="AN3" s="144"/>
      <c r="AO3" s="144"/>
      <c r="AP3" s="147"/>
    </row>
    <row r="4" spans="1:42" ht="52.8" customHeight="1" x14ac:dyDescent="0.25">
      <c r="A4" s="132"/>
      <c r="B4" s="148" t="s">
        <v>20</v>
      </c>
      <c r="C4" s="148" t="s">
        <v>18</v>
      </c>
      <c r="D4" s="93" t="s">
        <v>14</v>
      </c>
      <c r="E4" s="94"/>
      <c r="F4" s="126"/>
      <c r="G4" s="121" t="s">
        <v>30</v>
      </c>
      <c r="H4" s="102" t="s">
        <v>1</v>
      </c>
      <c r="I4" s="103"/>
      <c r="J4" s="104"/>
      <c r="K4" s="124" t="s">
        <v>30</v>
      </c>
      <c r="L4" s="99" t="s">
        <v>1</v>
      </c>
      <c r="M4" s="100"/>
      <c r="N4" s="105"/>
      <c r="O4" s="121" t="s">
        <v>30</v>
      </c>
      <c r="P4" s="102" t="s">
        <v>1</v>
      </c>
      <c r="Q4" s="103"/>
      <c r="R4" s="123"/>
      <c r="S4" s="124" t="s">
        <v>30</v>
      </c>
      <c r="T4" s="99" t="s">
        <v>1</v>
      </c>
      <c r="U4" s="100"/>
      <c r="V4" s="105"/>
      <c r="W4" s="121" t="s">
        <v>30</v>
      </c>
      <c r="X4" s="102" t="s">
        <v>1</v>
      </c>
      <c r="Y4" s="103"/>
      <c r="Z4" s="123"/>
      <c r="AA4" s="124" t="s">
        <v>30</v>
      </c>
      <c r="AB4" s="99" t="s">
        <v>1</v>
      </c>
      <c r="AC4" s="100"/>
      <c r="AD4" s="105"/>
      <c r="AE4" s="121" t="s">
        <v>30</v>
      </c>
      <c r="AF4" s="102" t="s">
        <v>1</v>
      </c>
      <c r="AG4" s="103"/>
      <c r="AH4" s="123"/>
      <c r="AI4" s="124" t="s">
        <v>30</v>
      </c>
      <c r="AJ4" s="99" t="s">
        <v>1</v>
      </c>
      <c r="AK4" s="100"/>
      <c r="AL4" s="105"/>
      <c r="AM4" s="121" t="s">
        <v>30</v>
      </c>
      <c r="AN4" s="102" t="s">
        <v>1</v>
      </c>
      <c r="AO4" s="103"/>
      <c r="AP4" s="123"/>
    </row>
    <row r="5" spans="1:42" ht="45.6" customHeight="1" x14ac:dyDescent="0.25">
      <c r="A5" s="132"/>
      <c r="B5" s="149"/>
      <c r="C5" s="149"/>
      <c r="D5" s="5" t="s">
        <v>15</v>
      </c>
      <c r="E5" s="5" t="s">
        <v>16</v>
      </c>
      <c r="F5" s="11" t="s">
        <v>17</v>
      </c>
      <c r="G5" s="122"/>
      <c r="H5" s="7" t="s">
        <v>15</v>
      </c>
      <c r="I5" s="7" t="s">
        <v>16</v>
      </c>
      <c r="J5" s="9" t="s">
        <v>17</v>
      </c>
      <c r="K5" s="125"/>
      <c r="L5" s="5" t="s">
        <v>15</v>
      </c>
      <c r="M5" s="5" t="s">
        <v>16</v>
      </c>
      <c r="N5" s="5" t="s">
        <v>17</v>
      </c>
      <c r="O5" s="122"/>
      <c r="P5" s="7" t="s">
        <v>15</v>
      </c>
      <c r="Q5" s="7" t="s">
        <v>16</v>
      </c>
      <c r="R5" s="7" t="s">
        <v>17</v>
      </c>
      <c r="S5" s="125"/>
      <c r="T5" s="5" t="s">
        <v>15</v>
      </c>
      <c r="U5" s="5" t="s">
        <v>16</v>
      </c>
      <c r="V5" s="5" t="s">
        <v>17</v>
      </c>
      <c r="W5" s="122"/>
      <c r="X5" s="7" t="s">
        <v>15</v>
      </c>
      <c r="Y5" s="7" t="s">
        <v>16</v>
      </c>
      <c r="Z5" s="7" t="s">
        <v>17</v>
      </c>
      <c r="AA5" s="125"/>
      <c r="AB5" s="5" t="s">
        <v>15</v>
      </c>
      <c r="AC5" s="5" t="s">
        <v>16</v>
      </c>
      <c r="AD5" s="5" t="s">
        <v>17</v>
      </c>
      <c r="AE5" s="122"/>
      <c r="AF5" s="7" t="s">
        <v>15</v>
      </c>
      <c r="AG5" s="7" t="s">
        <v>16</v>
      </c>
      <c r="AH5" s="7" t="s">
        <v>17</v>
      </c>
      <c r="AI5" s="125"/>
      <c r="AJ5" s="5" t="s">
        <v>15</v>
      </c>
      <c r="AK5" s="5" t="s">
        <v>16</v>
      </c>
      <c r="AL5" s="5" t="s">
        <v>17</v>
      </c>
      <c r="AM5" s="122"/>
      <c r="AN5" s="7" t="s">
        <v>15</v>
      </c>
      <c r="AO5" s="7" t="s">
        <v>16</v>
      </c>
      <c r="AP5" s="7" t="s">
        <v>17</v>
      </c>
    </row>
    <row r="6" spans="1:42" x14ac:dyDescent="0.25">
      <c r="A6" s="6">
        <v>1</v>
      </c>
      <c r="B6" s="6">
        <v>2</v>
      </c>
      <c r="C6" s="16">
        <v>3</v>
      </c>
      <c r="D6" s="34">
        <v>6</v>
      </c>
      <c r="E6" s="34">
        <v>7</v>
      </c>
      <c r="F6" s="35">
        <v>8</v>
      </c>
      <c r="G6" s="23">
        <v>5</v>
      </c>
      <c r="H6" s="25">
        <v>9</v>
      </c>
      <c r="I6" s="25">
        <v>10</v>
      </c>
      <c r="J6" s="26">
        <v>11</v>
      </c>
      <c r="K6" s="10"/>
      <c r="L6" s="34">
        <v>9</v>
      </c>
      <c r="M6" s="34">
        <v>10</v>
      </c>
      <c r="N6" s="34">
        <v>11</v>
      </c>
      <c r="O6" s="23"/>
      <c r="P6" s="36">
        <v>9</v>
      </c>
      <c r="Q6" s="36">
        <v>10</v>
      </c>
      <c r="R6" s="36">
        <v>11</v>
      </c>
      <c r="S6" s="10"/>
      <c r="T6" s="34">
        <v>9</v>
      </c>
      <c r="U6" s="34">
        <v>10</v>
      </c>
      <c r="V6" s="34">
        <v>11</v>
      </c>
      <c r="W6" s="23"/>
      <c r="X6" s="36">
        <v>9</v>
      </c>
      <c r="Y6" s="36">
        <v>10</v>
      </c>
      <c r="Z6" s="36">
        <v>11</v>
      </c>
      <c r="AA6" s="10"/>
      <c r="AB6" s="34">
        <v>9</v>
      </c>
      <c r="AC6" s="34">
        <v>10</v>
      </c>
      <c r="AD6" s="34">
        <v>11</v>
      </c>
      <c r="AE6" s="23"/>
      <c r="AF6" s="36">
        <v>9</v>
      </c>
      <c r="AG6" s="36">
        <v>10</v>
      </c>
      <c r="AH6" s="36">
        <v>11</v>
      </c>
      <c r="AI6" s="10"/>
      <c r="AJ6" s="34">
        <v>9</v>
      </c>
      <c r="AK6" s="34">
        <v>10</v>
      </c>
      <c r="AL6" s="34">
        <v>11</v>
      </c>
      <c r="AM6" s="23"/>
      <c r="AN6" s="36">
        <v>9</v>
      </c>
      <c r="AO6" s="36">
        <v>10</v>
      </c>
      <c r="AP6" s="36">
        <v>11</v>
      </c>
    </row>
    <row r="7" spans="1:42" x14ac:dyDescent="0.25">
      <c r="A7" s="127" t="s">
        <v>37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</row>
    <row r="8" spans="1:42" x14ac:dyDescent="0.25">
      <c r="A8" s="129" t="s">
        <v>31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</row>
    <row r="9" spans="1:42" ht="52.8" x14ac:dyDescent="0.25">
      <c r="A9" s="6">
        <v>1</v>
      </c>
      <c r="B9" s="15" t="s">
        <v>22</v>
      </c>
      <c r="C9" s="5" t="s">
        <v>19</v>
      </c>
      <c r="D9" s="108">
        <v>60</v>
      </c>
      <c r="E9" s="109"/>
      <c r="F9" s="109"/>
      <c r="G9" s="8">
        <v>2</v>
      </c>
      <c r="H9" s="102">
        <f>D9*G9</f>
        <v>120</v>
      </c>
      <c r="I9" s="103"/>
      <c r="J9" s="104"/>
      <c r="K9" s="14">
        <v>2</v>
      </c>
      <c r="L9" s="108">
        <f>D9*K9</f>
        <v>120</v>
      </c>
      <c r="M9" s="109"/>
      <c r="N9" s="110"/>
      <c r="O9" s="31">
        <v>2</v>
      </c>
      <c r="P9" s="73">
        <f>D9*O9</f>
        <v>120</v>
      </c>
      <c r="Q9" s="74"/>
      <c r="R9" s="75"/>
      <c r="S9" s="1">
        <v>2</v>
      </c>
      <c r="T9" s="108">
        <f>D9*S9</f>
        <v>120</v>
      </c>
      <c r="U9" s="109"/>
      <c r="V9" s="110"/>
      <c r="W9" s="33">
        <v>2</v>
      </c>
      <c r="X9" s="73">
        <f>D9*W9</f>
        <v>120</v>
      </c>
      <c r="Y9" s="74"/>
      <c r="Z9" s="75"/>
      <c r="AA9" s="1">
        <v>2</v>
      </c>
      <c r="AB9" s="108">
        <f>D9*AA9</f>
        <v>120</v>
      </c>
      <c r="AC9" s="109"/>
      <c r="AD9" s="110"/>
      <c r="AE9" s="31">
        <v>2</v>
      </c>
      <c r="AF9" s="73">
        <f>D9*AE9</f>
        <v>120</v>
      </c>
      <c r="AG9" s="74"/>
      <c r="AH9" s="75"/>
      <c r="AI9" s="1">
        <v>2</v>
      </c>
      <c r="AJ9" s="108">
        <f>D9*AI9</f>
        <v>120</v>
      </c>
      <c r="AK9" s="109"/>
      <c r="AL9" s="110"/>
      <c r="AM9" s="31">
        <v>2</v>
      </c>
      <c r="AN9" s="73">
        <f>D9*AM9</f>
        <v>120</v>
      </c>
      <c r="AO9" s="74"/>
      <c r="AP9" s="75"/>
    </row>
    <row r="10" spans="1:42" ht="26.4" x14ac:dyDescent="0.25">
      <c r="A10" s="6">
        <v>2</v>
      </c>
      <c r="B10" s="17" t="s">
        <v>2</v>
      </c>
      <c r="C10" s="5" t="s">
        <v>21</v>
      </c>
      <c r="D10" s="108">
        <v>30</v>
      </c>
      <c r="E10" s="109"/>
      <c r="F10" s="109"/>
      <c r="G10" s="8">
        <v>2</v>
      </c>
      <c r="H10" s="102">
        <f t="shared" ref="H10" si="0">D10*G10</f>
        <v>60</v>
      </c>
      <c r="I10" s="103"/>
      <c r="J10" s="104"/>
      <c r="K10" s="14">
        <v>2</v>
      </c>
      <c r="L10" s="99">
        <f>D10*K10</f>
        <v>60</v>
      </c>
      <c r="M10" s="100"/>
      <c r="N10" s="105"/>
      <c r="O10" s="31">
        <v>1</v>
      </c>
      <c r="P10" s="73">
        <f t="shared" ref="P10:P11" si="1">D10*O10</f>
        <v>30</v>
      </c>
      <c r="Q10" s="74"/>
      <c r="R10" s="75"/>
      <c r="S10" s="3">
        <v>2</v>
      </c>
      <c r="T10" s="99">
        <f>D10*S10</f>
        <v>60</v>
      </c>
      <c r="U10" s="100"/>
      <c r="V10" s="105"/>
      <c r="W10" s="33">
        <v>2</v>
      </c>
      <c r="X10" s="73">
        <f>D10*W10</f>
        <v>60</v>
      </c>
      <c r="Y10" s="74"/>
      <c r="Z10" s="75"/>
      <c r="AA10" s="1">
        <v>2</v>
      </c>
      <c r="AB10" s="99">
        <f>D10*AA10</f>
        <v>60</v>
      </c>
      <c r="AC10" s="100"/>
      <c r="AD10" s="105"/>
      <c r="AE10" s="31">
        <v>1</v>
      </c>
      <c r="AF10" s="73">
        <f>D10*AE10</f>
        <v>30</v>
      </c>
      <c r="AG10" s="74"/>
      <c r="AH10" s="75"/>
      <c r="AI10" s="1">
        <v>2</v>
      </c>
      <c r="AJ10" s="99">
        <f>D10*AI10</f>
        <v>60</v>
      </c>
      <c r="AK10" s="100"/>
      <c r="AL10" s="105"/>
      <c r="AM10" s="31">
        <v>2</v>
      </c>
      <c r="AN10" s="73">
        <f>D10*AM10</f>
        <v>60</v>
      </c>
      <c r="AO10" s="74"/>
      <c r="AP10" s="75"/>
    </row>
    <row r="11" spans="1:42" ht="26.4" x14ac:dyDescent="0.25">
      <c r="A11" s="5">
        <v>3</v>
      </c>
      <c r="B11" s="18" t="s">
        <v>3</v>
      </c>
      <c r="C11" s="5" t="s">
        <v>21</v>
      </c>
      <c r="D11" s="99">
        <v>30</v>
      </c>
      <c r="E11" s="100"/>
      <c r="F11" s="101"/>
      <c r="G11" s="8">
        <v>4</v>
      </c>
      <c r="H11" s="102">
        <f>D11*G11</f>
        <v>120</v>
      </c>
      <c r="I11" s="103"/>
      <c r="J11" s="104"/>
      <c r="K11" s="14">
        <v>4</v>
      </c>
      <c r="L11" s="99">
        <f>D11*K11</f>
        <v>120</v>
      </c>
      <c r="M11" s="100"/>
      <c r="N11" s="105"/>
      <c r="O11" s="31">
        <v>2</v>
      </c>
      <c r="P11" s="73">
        <f t="shared" si="1"/>
        <v>60</v>
      </c>
      <c r="Q11" s="74"/>
      <c r="R11" s="75"/>
      <c r="S11" s="3">
        <v>5</v>
      </c>
      <c r="T11" s="99">
        <f>D11*S11</f>
        <v>150</v>
      </c>
      <c r="U11" s="100"/>
      <c r="V11" s="105"/>
      <c r="W11" s="33">
        <v>2</v>
      </c>
      <c r="X11" s="73">
        <f>D11*W11</f>
        <v>60</v>
      </c>
      <c r="Y11" s="74"/>
      <c r="Z11" s="75"/>
      <c r="AA11" s="1">
        <v>3</v>
      </c>
      <c r="AB11" s="99">
        <f>D11*AA11</f>
        <v>90</v>
      </c>
      <c r="AC11" s="100"/>
      <c r="AD11" s="105"/>
      <c r="AE11" s="31">
        <v>3</v>
      </c>
      <c r="AF11" s="73">
        <f>D11*AE11</f>
        <v>90</v>
      </c>
      <c r="AG11" s="74"/>
      <c r="AH11" s="75"/>
      <c r="AI11" s="1">
        <v>4</v>
      </c>
      <c r="AJ11" s="99">
        <f>D11*AI11</f>
        <v>120</v>
      </c>
      <c r="AK11" s="100"/>
      <c r="AL11" s="105"/>
      <c r="AM11" s="31">
        <v>4</v>
      </c>
      <c r="AN11" s="73">
        <f>D11*AM11</f>
        <v>120</v>
      </c>
      <c r="AO11" s="74"/>
      <c r="AP11" s="75"/>
    </row>
    <row r="12" spans="1:42" ht="26.4" x14ac:dyDescent="0.25">
      <c r="A12" s="5">
        <v>4</v>
      </c>
      <c r="B12" s="18" t="s">
        <v>4</v>
      </c>
      <c r="C12" s="5" t="s">
        <v>21</v>
      </c>
      <c r="D12" s="5">
        <v>25</v>
      </c>
      <c r="E12" s="5">
        <v>35</v>
      </c>
      <c r="F12" s="11">
        <v>45</v>
      </c>
      <c r="G12" s="8">
        <v>12</v>
      </c>
      <c r="H12" s="7">
        <f>D12*G12</f>
        <v>300</v>
      </c>
      <c r="I12" s="7">
        <f>E12*G12</f>
        <v>420</v>
      </c>
      <c r="J12" s="9">
        <f>F12*G12</f>
        <v>540</v>
      </c>
      <c r="K12" s="14">
        <v>12</v>
      </c>
      <c r="L12" s="5">
        <f>D12*K12</f>
        <v>300</v>
      </c>
      <c r="M12" s="5">
        <f>E12*K12</f>
        <v>420</v>
      </c>
      <c r="N12" s="5">
        <f>F12*K12</f>
        <v>540</v>
      </c>
      <c r="O12" s="31">
        <v>4</v>
      </c>
      <c r="P12" s="7">
        <f>D12*O12</f>
        <v>100</v>
      </c>
      <c r="Q12" s="7">
        <f>E12*O12</f>
        <v>140</v>
      </c>
      <c r="R12" s="7">
        <f>F12*O12</f>
        <v>180</v>
      </c>
      <c r="S12" s="1">
        <v>15</v>
      </c>
      <c r="T12" s="5">
        <f>D12*S12</f>
        <v>375</v>
      </c>
      <c r="U12" s="5">
        <f>E12*S12</f>
        <v>525</v>
      </c>
      <c r="V12" s="5">
        <f>F12*S12</f>
        <v>675</v>
      </c>
      <c r="W12" s="33">
        <v>1</v>
      </c>
      <c r="X12" s="7">
        <f>D12*W12</f>
        <v>25</v>
      </c>
      <c r="Y12" s="7">
        <f>E12*W12</f>
        <v>35</v>
      </c>
      <c r="Z12" s="7">
        <f>F12*W12</f>
        <v>45</v>
      </c>
      <c r="AA12" s="1">
        <v>3</v>
      </c>
      <c r="AB12" s="5">
        <f>D12*AA12</f>
        <v>75</v>
      </c>
      <c r="AC12" s="5">
        <f>E12*AA12</f>
        <v>105</v>
      </c>
      <c r="AD12" s="5">
        <f>F12*AA12</f>
        <v>135</v>
      </c>
      <c r="AE12" s="31">
        <v>14</v>
      </c>
      <c r="AF12" s="7">
        <f>D12*AE12</f>
        <v>350</v>
      </c>
      <c r="AG12" s="7">
        <f>E12*AE12</f>
        <v>490</v>
      </c>
      <c r="AH12" s="7">
        <f>F12*AE12</f>
        <v>630</v>
      </c>
      <c r="AI12" s="1">
        <v>12</v>
      </c>
      <c r="AJ12" s="5">
        <f>D12*AI12</f>
        <v>300</v>
      </c>
      <c r="AK12" s="5">
        <f>E12*AI12</f>
        <v>420</v>
      </c>
      <c r="AL12" s="5">
        <f>F12*AI12</f>
        <v>540</v>
      </c>
      <c r="AM12" s="31">
        <v>10</v>
      </c>
      <c r="AN12" s="7">
        <f>D12*AM12</f>
        <v>250</v>
      </c>
      <c r="AO12" s="7">
        <f>E12*AM12</f>
        <v>350</v>
      </c>
      <c r="AP12" s="7">
        <f>F12*AM12</f>
        <v>450</v>
      </c>
    </row>
    <row r="13" spans="1:42" x14ac:dyDescent="0.25">
      <c r="A13" s="113" t="s">
        <v>5</v>
      </c>
      <c r="B13" s="114"/>
      <c r="C13" s="114"/>
      <c r="D13" s="114"/>
      <c r="E13" s="114"/>
      <c r="F13" s="114"/>
      <c r="G13" s="38">
        <f>SUM(G9:G12)</f>
        <v>20</v>
      </c>
      <c r="H13" s="39">
        <f>SUM(H9+H10+H11+H12)</f>
        <v>600</v>
      </c>
      <c r="I13" s="39">
        <f>SUM(H9+H10+H11+I12)</f>
        <v>720</v>
      </c>
      <c r="J13" s="40">
        <f>SUM(H9+H10+H11+J12)</f>
        <v>840</v>
      </c>
      <c r="K13" s="41">
        <f>SUM(K9:K12)</f>
        <v>20</v>
      </c>
      <c r="L13" s="42">
        <f>SUM(L9+L10+L11+L12)</f>
        <v>600</v>
      </c>
      <c r="M13" s="42">
        <f>SUM(L9+L10+L11+M12)</f>
        <v>720</v>
      </c>
      <c r="N13" s="42">
        <f>SUM(L9+L10+L11+N12)</f>
        <v>840</v>
      </c>
      <c r="O13" s="38">
        <f>SUM(O9:O12)</f>
        <v>9</v>
      </c>
      <c r="P13" s="43">
        <f>SUM(P9+P10+P11+P12)</f>
        <v>310</v>
      </c>
      <c r="Q13" s="43">
        <f>SUM(P9+P10+P11+Q12)</f>
        <v>350</v>
      </c>
      <c r="R13" s="43">
        <f>SUM(P9+P10+P11+R12)</f>
        <v>390</v>
      </c>
      <c r="S13" s="41">
        <f>SUM(S9:S12)</f>
        <v>24</v>
      </c>
      <c r="T13" s="42">
        <f>SUM(T9+T10+T11+T12)</f>
        <v>705</v>
      </c>
      <c r="U13" s="42">
        <f>SUM(T9+T10+T11+U12)</f>
        <v>855</v>
      </c>
      <c r="V13" s="42">
        <f>SUM(T9+T10+T11+V12)</f>
        <v>1005</v>
      </c>
      <c r="W13" s="38">
        <f>SUM(W9:W12)</f>
        <v>7</v>
      </c>
      <c r="X13" s="43">
        <f>SUM(X9+X10+X11+X12)</f>
        <v>265</v>
      </c>
      <c r="Y13" s="43">
        <f>SUM(X9+X10+X11+Y12)</f>
        <v>275</v>
      </c>
      <c r="Z13" s="43">
        <f>SUM(X9+X10+X11+Z12)</f>
        <v>285</v>
      </c>
      <c r="AA13" s="41">
        <f>SUM(AA9:AA12)</f>
        <v>10</v>
      </c>
      <c r="AB13" s="42">
        <f>SUM(AB9+AB10+AB11+AB12)</f>
        <v>345</v>
      </c>
      <c r="AC13" s="42">
        <f>SUM(AB9+AB10+AB11+AC12)</f>
        <v>375</v>
      </c>
      <c r="AD13" s="42">
        <f>SUM(AB9+AB10+AB11+AD12)</f>
        <v>405</v>
      </c>
      <c r="AE13" s="38">
        <f>SUM(AE9:AE12)</f>
        <v>20</v>
      </c>
      <c r="AF13" s="43">
        <f>SUM(AF9+AF10+AF11+AF12)</f>
        <v>590</v>
      </c>
      <c r="AG13" s="43">
        <f>SUM(AF9+AF10+AF11+AG12)</f>
        <v>730</v>
      </c>
      <c r="AH13" s="43">
        <f>SUM(AF9+AF10+AF11+AH12)</f>
        <v>870</v>
      </c>
      <c r="AI13" s="41">
        <f>SUM(AI9:AI12)</f>
        <v>20</v>
      </c>
      <c r="AJ13" s="42">
        <f>SUM(AJ9+AJ10+AJ11+AJ12)</f>
        <v>600</v>
      </c>
      <c r="AK13" s="42">
        <f>SUM(AJ9+AJ10+AJ11+AK12)</f>
        <v>720</v>
      </c>
      <c r="AL13" s="42">
        <f>SUM(AJ9+AJ10+AJ11+AL12)</f>
        <v>840</v>
      </c>
      <c r="AM13" s="38">
        <f>SUM(AM9:AM12)</f>
        <v>18</v>
      </c>
      <c r="AN13" s="43">
        <f>SUM(AN9+AN10+AN11+AN12)</f>
        <v>550</v>
      </c>
      <c r="AO13" s="43">
        <f>SUM(AN9+AN10+AN11+AO12)</f>
        <v>650</v>
      </c>
      <c r="AP13" s="43">
        <f>SUM(AN9+AN10+AN11+AP12)</f>
        <v>750</v>
      </c>
    </row>
    <row r="14" spans="1:42" ht="13.8" customHeight="1" x14ac:dyDescent="0.25">
      <c r="A14" s="106" t="s">
        <v>32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</row>
    <row r="15" spans="1:42" ht="52.8" x14ac:dyDescent="0.25">
      <c r="A15" s="12">
        <v>1</v>
      </c>
      <c r="B15" s="44" t="s">
        <v>23</v>
      </c>
      <c r="C15" s="12" t="s">
        <v>19</v>
      </c>
      <c r="D15" s="115">
        <v>60</v>
      </c>
      <c r="E15" s="116"/>
      <c r="F15" s="116"/>
      <c r="G15" s="24">
        <v>2</v>
      </c>
      <c r="H15" s="102">
        <f>D15*G15</f>
        <v>120</v>
      </c>
      <c r="I15" s="103"/>
      <c r="J15" s="104"/>
      <c r="K15" s="20">
        <v>2</v>
      </c>
      <c r="L15" s="108">
        <f>D15*K15</f>
        <v>120</v>
      </c>
      <c r="M15" s="109"/>
      <c r="N15" s="110"/>
      <c r="O15" s="32">
        <v>2</v>
      </c>
      <c r="P15" s="118">
        <f>D15*O15</f>
        <v>120</v>
      </c>
      <c r="Q15" s="119"/>
      <c r="R15" s="120"/>
      <c r="S15" s="2">
        <v>2</v>
      </c>
      <c r="T15" s="108">
        <f>D15*S15</f>
        <v>120</v>
      </c>
      <c r="U15" s="109"/>
      <c r="V15" s="110"/>
      <c r="W15" s="33">
        <v>2</v>
      </c>
      <c r="X15" s="118">
        <f>D15*W15</f>
        <v>120</v>
      </c>
      <c r="Y15" s="119"/>
      <c r="Z15" s="120"/>
      <c r="AA15" s="1">
        <v>2</v>
      </c>
      <c r="AB15" s="108">
        <f>D15*AA15</f>
        <v>120</v>
      </c>
      <c r="AC15" s="109"/>
      <c r="AD15" s="110"/>
      <c r="AE15" s="31">
        <v>2</v>
      </c>
      <c r="AF15" s="118">
        <f>D15*AE15</f>
        <v>120</v>
      </c>
      <c r="AG15" s="119"/>
      <c r="AH15" s="120"/>
      <c r="AI15" s="1">
        <v>2</v>
      </c>
      <c r="AJ15" s="108">
        <f>D15*AI15</f>
        <v>120</v>
      </c>
      <c r="AK15" s="109"/>
      <c r="AL15" s="110"/>
      <c r="AM15" s="31">
        <v>2</v>
      </c>
      <c r="AN15" s="118">
        <f>D15*AM15</f>
        <v>120</v>
      </c>
      <c r="AO15" s="119"/>
      <c r="AP15" s="120"/>
    </row>
    <row r="16" spans="1:42" ht="26.4" x14ac:dyDescent="0.25">
      <c r="A16" s="5">
        <v>2</v>
      </c>
      <c r="B16" s="18" t="s">
        <v>2</v>
      </c>
      <c r="C16" s="5" t="s">
        <v>21</v>
      </c>
      <c r="D16" s="99">
        <v>30</v>
      </c>
      <c r="E16" s="100"/>
      <c r="F16" s="100"/>
      <c r="G16" s="8">
        <v>3</v>
      </c>
      <c r="H16" s="102">
        <f t="shared" ref="H16" si="2">D16*G16</f>
        <v>90</v>
      </c>
      <c r="I16" s="103"/>
      <c r="J16" s="104"/>
      <c r="K16" s="19">
        <v>3</v>
      </c>
      <c r="L16" s="99">
        <f>D16*K16</f>
        <v>90</v>
      </c>
      <c r="M16" s="100"/>
      <c r="N16" s="105"/>
      <c r="O16" s="32">
        <v>4</v>
      </c>
      <c r="P16" s="73">
        <f t="shared" ref="P16:P17" si="3">D16*O16</f>
        <v>120</v>
      </c>
      <c r="Q16" s="74"/>
      <c r="R16" s="75"/>
      <c r="S16" s="2">
        <v>3</v>
      </c>
      <c r="T16" s="99">
        <f>D16*S16</f>
        <v>90</v>
      </c>
      <c r="U16" s="100"/>
      <c r="V16" s="105"/>
      <c r="W16" s="33">
        <v>3</v>
      </c>
      <c r="X16" s="73">
        <f>D16*W16</f>
        <v>90</v>
      </c>
      <c r="Y16" s="74"/>
      <c r="Z16" s="75"/>
      <c r="AA16" s="1">
        <v>3</v>
      </c>
      <c r="AB16" s="99">
        <f>D16*AA16</f>
        <v>90</v>
      </c>
      <c r="AC16" s="100"/>
      <c r="AD16" s="105"/>
      <c r="AE16" s="31">
        <v>3</v>
      </c>
      <c r="AF16" s="73">
        <f>D16*AE16</f>
        <v>90</v>
      </c>
      <c r="AG16" s="74"/>
      <c r="AH16" s="75"/>
      <c r="AI16" s="1">
        <v>3</v>
      </c>
      <c r="AJ16" s="99">
        <f>D16*AI16</f>
        <v>90</v>
      </c>
      <c r="AK16" s="100"/>
      <c r="AL16" s="105"/>
      <c r="AM16" s="31">
        <v>3</v>
      </c>
      <c r="AN16" s="73">
        <f>D16*AM16</f>
        <v>90</v>
      </c>
      <c r="AO16" s="74"/>
      <c r="AP16" s="75"/>
    </row>
    <row r="17" spans="1:42" ht="26.4" x14ac:dyDescent="0.25">
      <c r="A17" s="5">
        <v>3</v>
      </c>
      <c r="B17" s="18" t="s">
        <v>3</v>
      </c>
      <c r="C17" s="5" t="s">
        <v>21</v>
      </c>
      <c r="D17" s="99">
        <v>30</v>
      </c>
      <c r="E17" s="100"/>
      <c r="F17" s="100"/>
      <c r="G17" s="8">
        <v>4</v>
      </c>
      <c r="H17" s="102">
        <f>D17*G17</f>
        <v>120</v>
      </c>
      <c r="I17" s="103"/>
      <c r="J17" s="104"/>
      <c r="K17" s="19">
        <v>5</v>
      </c>
      <c r="L17" s="99">
        <f>D17*K17</f>
        <v>150</v>
      </c>
      <c r="M17" s="100"/>
      <c r="N17" s="105"/>
      <c r="O17" s="32">
        <v>5</v>
      </c>
      <c r="P17" s="73">
        <f t="shared" si="3"/>
        <v>150</v>
      </c>
      <c r="Q17" s="74"/>
      <c r="R17" s="75"/>
      <c r="S17" s="2">
        <v>4</v>
      </c>
      <c r="T17" s="99">
        <f>D17*S17</f>
        <v>120</v>
      </c>
      <c r="U17" s="100"/>
      <c r="V17" s="105"/>
      <c r="W17" s="33">
        <v>3</v>
      </c>
      <c r="X17" s="73">
        <f>D17*W17</f>
        <v>90</v>
      </c>
      <c r="Y17" s="74"/>
      <c r="Z17" s="75"/>
      <c r="AA17" s="1">
        <v>3</v>
      </c>
      <c r="AB17" s="99">
        <f>D17*AA17</f>
        <v>90</v>
      </c>
      <c r="AC17" s="100"/>
      <c r="AD17" s="105"/>
      <c r="AE17" s="31">
        <v>3</v>
      </c>
      <c r="AF17" s="73">
        <f>D17*AE17</f>
        <v>90</v>
      </c>
      <c r="AG17" s="74"/>
      <c r="AH17" s="75"/>
      <c r="AI17" s="1">
        <v>3</v>
      </c>
      <c r="AJ17" s="99">
        <f>D17*AI17</f>
        <v>90</v>
      </c>
      <c r="AK17" s="100"/>
      <c r="AL17" s="105"/>
      <c r="AM17" s="31">
        <v>3</v>
      </c>
      <c r="AN17" s="73">
        <f>D17*AM17</f>
        <v>90</v>
      </c>
      <c r="AO17" s="74"/>
      <c r="AP17" s="75"/>
    </row>
    <row r="18" spans="1:42" ht="26.4" x14ac:dyDescent="0.25">
      <c r="A18" s="5">
        <v>4</v>
      </c>
      <c r="B18" s="18" t="s">
        <v>4</v>
      </c>
      <c r="C18" s="5" t="s">
        <v>21</v>
      </c>
      <c r="D18" s="5">
        <v>25</v>
      </c>
      <c r="E18" s="5">
        <v>35</v>
      </c>
      <c r="F18" s="11">
        <v>45</v>
      </c>
      <c r="G18" s="8">
        <v>12</v>
      </c>
      <c r="H18" s="7">
        <f>D18*G18</f>
        <v>300</v>
      </c>
      <c r="I18" s="7">
        <f>E18*G18</f>
        <v>420</v>
      </c>
      <c r="J18" s="9">
        <f>F18*G18</f>
        <v>540</v>
      </c>
      <c r="K18" s="19">
        <v>14</v>
      </c>
      <c r="L18" s="5">
        <f>D18*K18</f>
        <v>350</v>
      </c>
      <c r="M18" s="5">
        <f>E18*K18</f>
        <v>490</v>
      </c>
      <c r="N18" s="5">
        <f>F18*K18</f>
        <v>630</v>
      </c>
      <c r="O18" s="32">
        <v>15</v>
      </c>
      <c r="P18" s="7">
        <f>D18*O18</f>
        <v>375</v>
      </c>
      <c r="Q18" s="7">
        <f>E18*O18</f>
        <v>525</v>
      </c>
      <c r="R18" s="7">
        <f>F18*O18</f>
        <v>675</v>
      </c>
      <c r="S18" s="2">
        <v>18</v>
      </c>
      <c r="T18" s="5">
        <f>D18*S18</f>
        <v>450</v>
      </c>
      <c r="U18" s="5">
        <f>E18*S18</f>
        <v>630</v>
      </c>
      <c r="V18" s="5">
        <f>F18*S18</f>
        <v>810</v>
      </c>
      <c r="W18" s="33">
        <v>12</v>
      </c>
      <c r="X18" s="7">
        <f>D18*W18</f>
        <v>300</v>
      </c>
      <c r="Y18" s="7">
        <f>E18*W18</f>
        <v>420</v>
      </c>
      <c r="Z18" s="7">
        <f>F18*W18</f>
        <v>540</v>
      </c>
      <c r="AA18" s="1">
        <v>7</v>
      </c>
      <c r="AB18" s="5">
        <f>D18*AA18</f>
        <v>175</v>
      </c>
      <c r="AC18" s="5">
        <f>E18*AA18</f>
        <v>245</v>
      </c>
      <c r="AD18" s="5">
        <f>F18*AA18</f>
        <v>315</v>
      </c>
      <c r="AE18" s="31">
        <v>16</v>
      </c>
      <c r="AF18" s="7">
        <f>D18*AE18</f>
        <v>400</v>
      </c>
      <c r="AG18" s="7">
        <f>E18*AE18</f>
        <v>560</v>
      </c>
      <c r="AH18" s="7">
        <f>F18*AE18</f>
        <v>720</v>
      </c>
      <c r="AI18" s="1">
        <v>14</v>
      </c>
      <c r="AJ18" s="5">
        <f>D18*AI18</f>
        <v>350</v>
      </c>
      <c r="AK18" s="5">
        <f>E18*AI18</f>
        <v>490</v>
      </c>
      <c r="AL18" s="5">
        <f>F18*AI18</f>
        <v>630</v>
      </c>
      <c r="AM18" s="31">
        <v>12</v>
      </c>
      <c r="AN18" s="7">
        <f>D18*AM18</f>
        <v>300</v>
      </c>
      <c r="AO18" s="7">
        <f>E18*AM18</f>
        <v>420</v>
      </c>
      <c r="AP18" s="7">
        <f>F18*AM18</f>
        <v>540</v>
      </c>
    </row>
    <row r="19" spans="1:42" x14ac:dyDescent="0.25">
      <c r="A19" s="113" t="s">
        <v>5</v>
      </c>
      <c r="B19" s="114"/>
      <c r="C19" s="114"/>
      <c r="D19" s="114"/>
      <c r="E19" s="114"/>
      <c r="F19" s="114"/>
      <c r="G19" s="38">
        <f>SUM(G15:G18)</f>
        <v>21</v>
      </c>
      <c r="H19" s="39">
        <f>SUM(H15+H16+H17+H18)</f>
        <v>630</v>
      </c>
      <c r="I19" s="39">
        <f>SUM(H15+H16+H17+I18)</f>
        <v>750</v>
      </c>
      <c r="J19" s="40">
        <f>SUM(H15+H16+H17+J18)</f>
        <v>870</v>
      </c>
      <c r="K19" s="45">
        <f>SUM(K15:K18)</f>
        <v>24</v>
      </c>
      <c r="L19" s="42">
        <f>SUM(L15+L16+L17+L18)</f>
        <v>710</v>
      </c>
      <c r="M19" s="42">
        <f>SUM(L15+L16+L17+M18)</f>
        <v>850</v>
      </c>
      <c r="N19" s="42">
        <f>SUM(L15+L16+L17+N18)</f>
        <v>990</v>
      </c>
      <c r="O19" s="46">
        <f>SUM(O15:O18)</f>
        <v>26</v>
      </c>
      <c r="P19" s="43">
        <f>SUM(P15+P16+P17+P18)</f>
        <v>765</v>
      </c>
      <c r="Q19" s="43">
        <f>SUM(P15+P16+P17+Q18)</f>
        <v>915</v>
      </c>
      <c r="R19" s="43">
        <f>SUM(P15+P16+P17+R18)</f>
        <v>1065</v>
      </c>
      <c r="S19" s="41">
        <f>SUM(S15:S18)</f>
        <v>27</v>
      </c>
      <c r="T19" s="42">
        <f>SUM(T15+T16+T17+T18)</f>
        <v>780</v>
      </c>
      <c r="U19" s="42">
        <f>SUM(T15+T16+T17+U18)</f>
        <v>960</v>
      </c>
      <c r="V19" s="42">
        <f>SUM(T15+T16+T17+V18)</f>
        <v>1140</v>
      </c>
      <c r="W19" s="46">
        <f>SUM(W15:W18)</f>
        <v>20</v>
      </c>
      <c r="X19" s="43">
        <f>SUM(X15+X16+X17+X18)</f>
        <v>600</v>
      </c>
      <c r="Y19" s="43">
        <f>SUM(X15+X16+X17+Y18)</f>
        <v>720</v>
      </c>
      <c r="Z19" s="43">
        <f>SUM(X15+X16+X17+Z18)</f>
        <v>840</v>
      </c>
      <c r="AA19" s="41">
        <f>SUM(AA15:AA18)</f>
        <v>15</v>
      </c>
      <c r="AB19" s="42">
        <f>SUM(AB15+AB16+AB17+AB18)</f>
        <v>475</v>
      </c>
      <c r="AC19" s="42">
        <f>SUM(AB15+AB16+AB17+AC18)</f>
        <v>545</v>
      </c>
      <c r="AD19" s="42">
        <f>SUM(AB15+AB16+AB17+AD18)</f>
        <v>615</v>
      </c>
      <c r="AE19" s="46">
        <f>SUM(AE15:AE18)</f>
        <v>24</v>
      </c>
      <c r="AF19" s="43">
        <f>SUM(AF15+AF16+AF17+AF18)</f>
        <v>700</v>
      </c>
      <c r="AG19" s="43">
        <f>SUM(AF15+AF16+AF17+AG18)</f>
        <v>860</v>
      </c>
      <c r="AH19" s="43">
        <f>SUM(AF15+AF16+AF17+AH18)</f>
        <v>1020</v>
      </c>
      <c r="AI19" s="41">
        <f>SUM(AI15:AI18)</f>
        <v>22</v>
      </c>
      <c r="AJ19" s="42">
        <f>SUM(AJ15+AJ16+AJ17+AJ18)</f>
        <v>650</v>
      </c>
      <c r="AK19" s="42">
        <f>SUM(AJ15+AJ16+AJ17+AK18)</f>
        <v>790</v>
      </c>
      <c r="AL19" s="42">
        <f>SUM(AJ15+AJ16+AJ17+AL18)</f>
        <v>930</v>
      </c>
      <c r="AM19" s="46">
        <f>SUM(AM15:AM18)</f>
        <v>20</v>
      </c>
      <c r="AN19" s="43">
        <f>SUM(AN15+AN16+AN17+AN18)</f>
        <v>600</v>
      </c>
      <c r="AO19" s="43">
        <f>SUM(AN15+AN16+AN17+AO18)</f>
        <v>720</v>
      </c>
      <c r="AP19" s="43">
        <f>SUM(AN15+AN16+AN17+AP18)</f>
        <v>840</v>
      </c>
    </row>
    <row r="20" spans="1:42" ht="13.8" customHeight="1" x14ac:dyDescent="0.25">
      <c r="A20" s="106" t="s">
        <v>33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</row>
    <row r="21" spans="1:42" ht="66" x14ac:dyDescent="0.25">
      <c r="A21" s="12">
        <v>1</v>
      </c>
      <c r="B21" s="44" t="s">
        <v>24</v>
      </c>
      <c r="C21" s="12" t="s">
        <v>19</v>
      </c>
      <c r="D21" s="115">
        <v>60</v>
      </c>
      <c r="E21" s="116"/>
      <c r="F21" s="116"/>
      <c r="G21" s="24">
        <v>2</v>
      </c>
      <c r="H21" s="102">
        <f>D21*G21</f>
        <v>120</v>
      </c>
      <c r="I21" s="103"/>
      <c r="J21" s="104"/>
      <c r="K21" s="20">
        <v>2</v>
      </c>
      <c r="L21" s="108">
        <f>D21*K21</f>
        <v>120</v>
      </c>
      <c r="M21" s="109"/>
      <c r="N21" s="110"/>
      <c r="O21" s="32">
        <v>2</v>
      </c>
      <c r="P21" s="118">
        <f>D21*O21</f>
        <v>120</v>
      </c>
      <c r="Q21" s="119"/>
      <c r="R21" s="120"/>
      <c r="S21" s="2">
        <v>2</v>
      </c>
      <c r="T21" s="108">
        <f>D21*S21</f>
        <v>120</v>
      </c>
      <c r="U21" s="109"/>
      <c r="V21" s="110"/>
      <c r="W21" s="33">
        <v>2</v>
      </c>
      <c r="X21" s="118">
        <f>D21*W21</f>
        <v>120</v>
      </c>
      <c r="Y21" s="119"/>
      <c r="Z21" s="120"/>
      <c r="AA21" s="1">
        <v>2</v>
      </c>
      <c r="AB21" s="108">
        <f>D21*AA21</f>
        <v>120</v>
      </c>
      <c r="AC21" s="109"/>
      <c r="AD21" s="110"/>
      <c r="AE21" s="31">
        <v>2</v>
      </c>
      <c r="AF21" s="118">
        <f>D21*AE21</f>
        <v>120</v>
      </c>
      <c r="AG21" s="119"/>
      <c r="AH21" s="120"/>
      <c r="AI21" s="1">
        <v>2</v>
      </c>
      <c r="AJ21" s="108">
        <f>D21*AI21</f>
        <v>120</v>
      </c>
      <c r="AK21" s="109"/>
      <c r="AL21" s="110"/>
      <c r="AM21" s="31">
        <v>2</v>
      </c>
      <c r="AN21" s="118">
        <f>D21*AM21</f>
        <v>120</v>
      </c>
      <c r="AO21" s="119"/>
      <c r="AP21" s="120"/>
    </row>
    <row r="22" spans="1:42" ht="26.4" x14ac:dyDescent="0.25">
      <c r="A22" s="5">
        <v>2</v>
      </c>
      <c r="B22" s="18" t="s">
        <v>2</v>
      </c>
      <c r="C22" s="5" t="s">
        <v>21</v>
      </c>
      <c r="D22" s="99">
        <v>30</v>
      </c>
      <c r="E22" s="100"/>
      <c r="F22" s="100"/>
      <c r="G22" s="8">
        <v>5</v>
      </c>
      <c r="H22" s="102">
        <f t="shared" ref="H22" si="4">D22*G22</f>
        <v>150</v>
      </c>
      <c r="I22" s="103"/>
      <c r="J22" s="104"/>
      <c r="K22" s="19">
        <v>3</v>
      </c>
      <c r="L22" s="99">
        <f>D22*K22</f>
        <v>90</v>
      </c>
      <c r="M22" s="100"/>
      <c r="N22" s="105"/>
      <c r="O22" s="32">
        <v>4</v>
      </c>
      <c r="P22" s="73">
        <f t="shared" ref="P22:P23" si="5">D22*O22</f>
        <v>120</v>
      </c>
      <c r="Q22" s="74"/>
      <c r="R22" s="75"/>
      <c r="S22" s="2">
        <v>3</v>
      </c>
      <c r="T22" s="99">
        <f>D22*S22</f>
        <v>90</v>
      </c>
      <c r="U22" s="100"/>
      <c r="V22" s="105"/>
      <c r="W22" s="33">
        <v>4</v>
      </c>
      <c r="X22" s="73">
        <f>D22*W22</f>
        <v>120</v>
      </c>
      <c r="Y22" s="74"/>
      <c r="Z22" s="75"/>
      <c r="AA22" s="1">
        <v>3</v>
      </c>
      <c r="AB22" s="99">
        <f>D22*AA22</f>
        <v>90</v>
      </c>
      <c r="AC22" s="100"/>
      <c r="AD22" s="105"/>
      <c r="AE22" s="31">
        <v>2</v>
      </c>
      <c r="AF22" s="73">
        <f>D22*AE22</f>
        <v>60</v>
      </c>
      <c r="AG22" s="74"/>
      <c r="AH22" s="75"/>
      <c r="AI22" s="1">
        <v>3</v>
      </c>
      <c r="AJ22" s="99">
        <f>D22*AI22</f>
        <v>90</v>
      </c>
      <c r="AK22" s="100"/>
      <c r="AL22" s="105"/>
      <c r="AM22" s="31">
        <v>3</v>
      </c>
      <c r="AN22" s="73">
        <f>D22*AM22</f>
        <v>90</v>
      </c>
      <c r="AO22" s="74"/>
      <c r="AP22" s="75"/>
    </row>
    <row r="23" spans="1:42" ht="14.4" customHeight="1" x14ac:dyDescent="0.25">
      <c r="A23" s="5">
        <v>3</v>
      </c>
      <c r="B23" s="18" t="s">
        <v>3</v>
      </c>
      <c r="C23" s="5" t="s">
        <v>19</v>
      </c>
      <c r="D23" s="99">
        <v>30</v>
      </c>
      <c r="E23" s="100"/>
      <c r="F23" s="100"/>
      <c r="G23" s="8">
        <v>5</v>
      </c>
      <c r="H23" s="102">
        <f>D23*G23</f>
        <v>150</v>
      </c>
      <c r="I23" s="103"/>
      <c r="J23" s="104"/>
      <c r="K23" s="19">
        <v>5</v>
      </c>
      <c r="L23" s="99">
        <f>D23*K23</f>
        <v>150</v>
      </c>
      <c r="M23" s="100"/>
      <c r="N23" s="105"/>
      <c r="O23" s="32">
        <v>5</v>
      </c>
      <c r="P23" s="73">
        <f t="shared" si="5"/>
        <v>150</v>
      </c>
      <c r="Q23" s="74"/>
      <c r="R23" s="75"/>
      <c r="S23" s="2">
        <v>5</v>
      </c>
      <c r="T23" s="99">
        <f>D23*S23</f>
        <v>150</v>
      </c>
      <c r="U23" s="100"/>
      <c r="V23" s="105"/>
      <c r="W23" s="33">
        <v>8</v>
      </c>
      <c r="X23" s="73">
        <f>D23*W23</f>
        <v>240</v>
      </c>
      <c r="Y23" s="74"/>
      <c r="Z23" s="75"/>
      <c r="AA23" s="1">
        <v>3</v>
      </c>
      <c r="AB23" s="99">
        <f>D23*AA23</f>
        <v>90</v>
      </c>
      <c r="AC23" s="100"/>
      <c r="AD23" s="105"/>
      <c r="AE23" s="31">
        <v>3</v>
      </c>
      <c r="AF23" s="73">
        <f>D23*AE23</f>
        <v>90</v>
      </c>
      <c r="AG23" s="74"/>
      <c r="AH23" s="75"/>
      <c r="AI23" s="1">
        <v>6</v>
      </c>
      <c r="AJ23" s="99">
        <f>D23*AI23</f>
        <v>180</v>
      </c>
      <c r="AK23" s="100"/>
      <c r="AL23" s="105"/>
      <c r="AM23" s="31">
        <v>6</v>
      </c>
      <c r="AN23" s="73">
        <f>D23*AM23</f>
        <v>180</v>
      </c>
      <c r="AO23" s="74"/>
      <c r="AP23" s="75"/>
    </row>
    <row r="24" spans="1:42" ht="40.5" customHeight="1" x14ac:dyDescent="0.25">
      <c r="A24" s="5">
        <v>4</v>
      </c>
      <c r="B24" s="18" t="s">
        <v>25</v>
      </c>
      <c r="C24" s="5" t="s">
        <v>21</v>
      </c>
      <c r="D24" s="5">
        <v>25</v>
      </c>
      <c r="E24" s="5">
        <v>35</v>
      </c>
      <c r="F24" s="11">
        <v>45</v>
      </c>
      <c r="G24" s="8">
        <v>18</v>
      </c>
      <c r="H24" s="7">
        <f>D24*G24</f>
        <v>450</v>
      </c>
      <c r="I24" s="7">
        <f>E24*G24</f>
        <v>630</v>
      </c>
      <c r="J24" s="9">
        <f>F24*G24</f>
        <v>810</v>
      </c>
      <c r="K24" s="19">
        <v>20</v>
      </c>
      <c r="L24" s="5">
        <f>D24*K24</f>
        <v>500</v>
      </c>
      <c r="M24" s="5">
        <f>E24*K24</f>
        <v>700</v>
      </c>
      <c r="N24" s="5">
        <f>F24*K24</f>
        <v>900</v>
      </c>
      <c r="O24" s="32">
        <v>20</v>
      </c>
      <c r="P24" s="7">
        <f>D24*O24</f>
        <v>500</v>
      </c>
      <c r="Q24" s="7">
        <f>E24*O24</f>
        <v>700</v>
      </c>
      <c r="R24" s="7">
        <f>F24*O24</f>
        <v>900</v>
      </c>
      <c r="S24" s="2">
        <v>18</v>
      </c>
      <c r="T24" s="5">
        <f>D24*S24</f>
        <v>450</v>
      </c>
      <c r="U24" s="5">
        <f>E24*S24</f>
        <v>630</v>
      </c>
      <c r="V24" s="5">
        <f>F24*S24</f>
        <v>810</v>
      </c>
      <c r="W24" s="33">
        <v>30</v>
      </c>
      <c r="X24" s="7">
        <f>D24*W24</f>
        <v>750</v>
      </c>
      <c r="Y24" s="7">
        <f>E24*W24</f>
        <v>1050</v>
      </c>
      <c r="Z24" s="7">
        <f>F24*W24</f>
        <v>1350</v>
      </c>
      <c r="AA24" s="1">
        <v>12</v>
      </c>
      <c r="AB24" s="5">
        <f>D24*AA24</f>
        <v>300</v>
      </c>
      <c r="AC24" s="5">
        <f>E24*AA24</f>
        <v>420</v>
      </c>
      <c r="AD24" s="5">
        <f>F24*AA24</f>
        <v>540</v>
      </c>
      <c r="AE24" s="31">
        <v>17</v>
      </c>
      <c r="AF24" s="7">
        <f>D24*AE24</f>
        <v>425</v>
      </c>
      <c r="AG24" s="7">
        <f>E24*AE24</f>
        <v>595</v>
      </c>
      <c r="AH24" s="7">
        <f>F24*AE24</f>
        <v>765</v>
      </c>
      <c r="AI24" s="1">
        <v>16</v>
      </c>
      <c r="AJ24" s="5">
        <f>D24*AI24</f>
        <v>400</v>
      </c>
      <c r="AK24" s="5">
        <f>E24*AI24</f>
        <v>560</v>
      </c>
      <c r="AL24" s="5">
        <f>F24*AI24</f>
        <v>720</v>
      </c>
      <c r="AM24" s="31">
        <v>15</v>
      </c>
      <c r="AN24" s="7">
        <f>D24*AM24</f>
        <v>375</v>
      </c>
      <c r="AO24" s="7">
        <f>E24*AM24</f>
        <v>525</v>
      </c>
      <c r="AP24" s="7">
        <f>F24*AM24</f>
        <v>675</v>
      </c>
    </row>
    <row r="25" spans="1:42" x14ac:dyDescent="0.25">
      <c r="A25" s="113" t="s">
        <v>5</v>
      </c>
      <c r="B25" s="114"/>
      <c r="C25" s="114"/>
      <c r="D25" s="114"/>
      <c r="E25" s="114"/>
      <c r="F25" s="114"/>
      <c r="G25" s="38">
        <f>SUM(G21:G24)</f>
        <v>30</v>
      </c>
      <c r="H25" s="39">
        <f>SUM(H21+H22+H23+H24)</f>
        <v>870</v>
      </c>
      <c r="I25" s="39">
        <f>SUM(H21+H22+H23+I24)</f>
        <v>1050</v>
      </c>
      <c r="J25" s="40">
        <f>SUM(H21+H22+H23+J24)</f>
        <v>1230</v>
      </c>
      <c r="K25" s="45">
        <f>SUM(K21:K24)</f>
        <v>30</v>
      </c>
      <c r="L25" s="42">
        <f>SUM(L21+L22+L23+L24)</f>
        <v>860</v>
      </c>
      <c r="M25" s="42">
        <f>SUM(L21+L22+L23+M24)</f>
        <v>1060</v>
      </c>
      <c r="N25" s="42">
        <f>SUM(L21+L22+L23+N24)</f>
        <v>1260</v>
      </c>
      <c r="O25" s="46">
        <f>SUM(O21:O24)</f>
        <v>31</v>
      </c>
      <c r="P25" s="43">
        <f>SUM(P21+P22+P23+P24)</f>
        <v>890</v>
      </c>
      <c r="Q25" s="43">
        <f>SUM(P21+P22+P23+Q24)</f>
        <v>1090</v>
      </c>
      <c r="R25" s="43">
        <f>SUM(P21+P22+P23+R24)</f>
        <v>1290</v>
      </c>
      <c r="S25" s="41">
        <f>SUM(S21:S24)</f>
        <v>28</v>
      </c>
      <c r="T25" s="42">
        <f>SUM(T21+T22+T23+T24)</f>
        <v>810</v>
      </c>
      <c r="U25" s="42">
        <f>SUM(T21+T22+T23+U24)</f>
        <v>990</v>
      </c>
      <c r="V25" s="42">
        <f>SUM(T21+T22+T23+V24)</f>
        <v>1170</v>
      </c>
      <c r="W25" s="46">
        <f>SUM(W21:W24)</f>
        <v>44</v>
      </c>
      <c r="X25" s="43">
        <f>SUM(X21+X22+X23+X24)</f>
        <v>1230</v>
      </c>
      <c r="Y25" s="43">
        <f>SUM(X21+X22+X23+Y24)</f>
        <v>1530</v>
      </c>
      <c r="Z25" s="43">
        <f>SUM(X21+X22+X23+Z24)</f>
        <v>1830</v>
      </c>
      <c r="AA25" s="41">
        <f>SUM(AA21:AA24)</f>
        <v>20</v>
      </c>
      <c r="AB25" s="42">
        <f>SUM(AB21+AB22+AB23+AB24)</f>
        <v>600</v>
      </c>
      <c r="AC25" s="42">
        <f>SUM(AB21+AB22+AB23+AC24)</f>
        <v>720</v>
      </c>
      <c r="AD25" s="42">
        <f>SUM(AB21+AB22+AB23+AD24)</f>
        <v>840</v>
      </c>
      <c r="AE25" s="46">
        <f>SUM(AE21:AE24)</f>
        <v>24</v>
      </c>
      <c r="AF25" s="43">
        <f>SUM(AF21+AF22+AF23+AF24)</f>
        <v>695</v>
      </c>
      <c r="AG25" s="43">
        <f>SUM(AF21+AF22+AF23+AG24)</f>
        <v>865</v>
      </c>
      <c r="AH25" s="43">
        <f>SUM(AF21+AF22+AF23+AH24)</f>
        <v>1035</v>
      </c>
      <c r="AI25" s="41">
        <f>SUM(AI21:AI24)</f>
        <v>27</v>
      </c>
      <c r="AJ25" s="42">
        <f>SUM(AJ21+AJ22+AJ23+AJ24)</f>
        <v>790</v>
      </c>
      <c r="AK25" s="42">
        <f>SUM(AJ21+AJ22+AJ23+AK24)</f>
        <v>950</v>
      </c>
      <c r="AL25" s="42">
        <f>SUM(AJ21+AJ22+AJ23+AL24)</f>
        <v>1110</v>
      </c>
      <c r="AM25" s="46">
        <f>SUM(AM21:AM24)</f>
        <v>26</v>
      </c>
      <c r="AN25" s="43">
        <f>SUM(AN21+AN22+AN23+AN24)</f>
        <v>765</v>
      </c>
      <c r="AO25" s="43">
        <f>SUM(AN21+AN22+AN23+AO24)</f>
        <v>915</v>
      </c>
      <c r="AP25" s="43">
        <f>SUM(AN21+AN22+AN23+AP24)</f>
        <v>1065</v>
      </c>
    </row>
    <row r="26" spans="1:42" ht="13.8" customHeight="1" x14ac:dyDescent="0.25">
      <c r="A26" s="106" t="s">
        <v>35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</row>
    <row r="27" spans="1:42" ht="39.6" x14ac:dyDescent="0.25">
      <c r="A27" s="12">
        <v>1</v>
      </c>
      <c r="B27" s="47" t="s">
        <v>6</v>
      </c>
      <c r="C27" s="12" t="s">
        <v>19</v>
      </c>
      <c r="D27" s="115">
        <v>60</v>
      </c>
      <c r="E27" s="116"/>
      <c r="F27" s="117"/>
      <c r="G27" s="24">
        <v>2</v>
      </c>
      <c r="H27" s="102">
        <f t="shared" ref="H27:H32" si="6">D27*G27</f>
        <v>120</v>
      </c>
      <c r="I27" s="103"/>
      <c r="J27" s="104"/>
      <c r="K27" s="1">
        <v>2</v>
      </c>
      <c r="L27" s="99">
        <f t="shared" ref="L27:L32" si="7">D27*K27</f>
        <v>120</v>
      </c>
      <c r="M27" s="100"/>
      <c r="N27" s="101"/>
      <c r="O27" s="32">
        <v>2</v>
      </c>
      <c r="P27" s="102">
        <f t="shared" ref="P27:P32" si="8">D27*O27</f>
        <v>120</v>
      </c>
      <c r="Q27" s="103"/>
      <c r="R27" s="104"/>
      <c r="S27" s="2">
        <v>2</v>
      </c>
      <c r="T27" s="99">
        <f t="shared" ref="T27:T32" si="9">D27*S27</f>
        <v>120</v>
      </c>
      <c r="U27" s="100"/>
      <c r="V27" s="101"/>
      <c r="W27" s="33">
        <v>2</v>
      </c>
      <c r="X27" s="102">
        <f t="shared" ref="X27:X32" si="10">D27*W27</f>
        <v>120</v>
      </c>
      <c r="Y27" s="103"/>
      <c r="Z27" s="104"/>
      <c r="AA27" s="1">
        <v>2</v>
      </c>
      <c r="AB27" s="99">
        <f t="shared" ref="AB27:AB32" si="11">D27*AA27</f>
        <v>120</v>
      </c>
      <c r="AC27" s="100"/>
      <c r="AD27" s="101"/>
      <c r="AE27" s="31">
        <v>2</v>
      </c>
      <c r="AF27" s="102">
        <f t="shared" ref="AF27:AF32" si="12">D27*AE27</f>
        <v>120</v>
      </c>
      <c r="AG27" s="103"/>
      <c r="AH27" s="104"/>
      <c r="AI27" s="1">
        <v>2</v>
      </c>
      <c r="AJ27" s="99">
        <f t="shared" ref="AJ27:AJ32" si="13">D27*AI27</f>
        <v>120</v>
      </c>
      <c r="AK27" s="100"/>
      <c r="AL27" s="101"/>
      <c r="AM27" s="31">
        <v>2</v>
      </c>
      <c r="AN27" s="102">
        <f t="shared" ref="AN27:AN32" si="14">D27*AM27</f>
        <v>120</v>
      </c>
      <c r="AO27" s="103"/>
      <c r="AP27" s="104"/>
    </row>
    <row r="28" spans="1:42" ht="26.4" x14ac:dyDescent="0.25">
      <c r="A28" s="5">
        <v>2</v>
      </c>
      <c r="B28" s="18" t="s">
        <v>2</v>
      </c>
      <c r="C28" s="5" t="s">
        <v>21</v>
      </c>
      <c r="D28" s="108">
        <v>30</v>
      </c>
      <c r="E28" s="109"/>
      <c r="F28" s="112"/>
      <c r="G28" s="23">
        <v>2</v>
      </c>
      <c r="H28" s="102">
        <f t="shared" si="6"/>
        <v>60</v>
      </c>
      <c r="I28" s="103"/>
      <c r="J28" s="104"/>
      <c r="K28" s="1">
        <v>1</v>
      </c>
      <c r="L28" s="99">
        <f t="shared" si="7"/>
        <v>30</v>
      </c>
      <c r="M28" s="100"/>
      <c r="N28" s="101"/>
      <c r="O28" s="32">
        <v>1</v>
      </c>
      <c r="P28" s="102">
        <f t="shared" si="8"/>
        <v>30</v>
      </c>
      <c r="Q28" s="103"/>
      <c r="R28" s="104"/>
      <c r="S28" s="2">
        <v>2</v>
      </c>
      <c r="T28" s="99">
        <f t="shared" si="9"/>
        <v>60</v>
      </c>
      <c r="U28" s="100"/>
      <c r="V28" s="101"/>
      <c r="W28" s="33">
        <v>3</v>
      </c>
      <c r="X28" s="102">
        <f t="shared" si="10"/>
        <v>90</v>
      </c>
      <c r="Y28" s="103"/>
      <c r="Z28" s="104"/>
      <c r="AA28" s="1">
        <v>3</v>
      </c>
      <c r="AB28" s="99">
        <f t="shared" si="11"/>
        <v>90</v>
      </c>
      <c r="AC28" s="100"/>
      <c r="AD28" s="101"/>
      <c r="AE28" s="31">
        <v>1</v>
      </c>
      <c r="AF28" s="102">
        <f t="shared" si="12"/>
        <v>30</v>
      </c>
      <c r="AG28" s="103"/>
      <c r="AH28" s="104"/>
      <c r="AI28" s="1">
        <v>2</v>
      </c>
      <c r="AJ28" s="99">
        <f t="shared" si="13"/>
        <v>60</v>
      </c>
      <c r="AK28" s="100"/>
      <c r="AL28" s="101"/>
      <c r="AM28" s="31">
        <v>2</v>
      </c>
      <c r="AN28" s="102">
        <f t="shared" si="14"/>
        <v>60</v>
      </c>
      <c r="AO28" s="103"/>
      <c r="AP28" s="104"/>
    </row>
    <row r="29" spans="1:42" ht="26.4" x14ac:dyDescent="0.25">
      <c r="A29" s="5">
        <v>3</v>
      </c>
      <c r="B29" s="18" t="s">
        <v>7</v>
      </c>
      <c r="C29" s="5" t="s">
        <v>19</v>
      </c>
      <c r="D29" s="99">
        <v>60</v>
      </c>
      <c r="E29" s="100"/>
      <c r="F29" s="101"/>
      <c r="G29" s="8">
        <v>4</v>
      </c>
      <c r="H29" s="102">
        <f t="shared" si="6"/>
        <v>240</v>
      </c>
      <c r="I29" s="103"/>
      <c r="J29" s="104"/>
      <c r="K29" s="1">
        <v>3</v>
      </c>
      <c r="L29" s="99">
        <f t="shared" si="7"/>
        <v>180</v>
      </c>
      <c r="M29" s="100"/>
      <c r="N29" s="101"/>
      <c r="O29" s="32">
        <v>5</v>
      </c>
      <c r="P29" s="102">
        <f t="shared" si="8"/>
        <v>300</v>
      </c>
      <c r="Q29" s="103"/>
      <c r="R29" s="104"/>
      <c r="S29" s="2">
        <v>3</v>
      </c>
      <c r="T29" s="99">
        <f t="shared" si="9"/>
        <v>180</v>
      </c>
      <c r="U29" s="100"/>
      <c r="V29" s="101"/>
      <c r="W29" s="33">
        <v>5</v>
      </c>
      <c r="X29" s="102">
        <f t="shared" si="10"/>
        <v>300</v>
      </c>
      <c r="Y29" s="103"/>
      <c r="Z29" s="104"/>
      <c r="AA29" s="1">
        <v>6</v>
      </c>
      <c r="AB29" s="99">
        <f t="shared" si="11"/>
        <v>360</v>
      </c>
      <c r="AC29" s="100"/>
      <c r="AD29" s="101"/>
      <c r="AE29" s="31">
        <v>5</v>
      </c>
      <c r="AF29" s="102">
        <f t="shared" si="12"/>
        <v>300</v>
      </c>
      <c r="AG29" s="103"/>
      <c r="AH29" s="104"/>
      <c r="AI29" s="1">
        <v>4</v>
      </c>
      <c r="AJ29" s="99">
        <f t="shared" si="13"/>
        <v>240</v>
      </c>
      <c r="AK29" s="100"/>
      <c r="AL29" s="101"/>
      <c r="AM29" s="31">
        <v>6</v>
      </c>
      <c r="AN29" s="102">
        <f t="shared" si="14"/>
        <v>360</v>
      </c>
      <c r="AO29" s="103"/>
      <c r="AP29" s="104"/>
    </row>
    <row r="30" spans="1:42" ht="39.6" x14ac:dyDescent="0.25">
      <c r="A30" s="5">
        <v>4</v>
      </c>
      <c r="B30" s="18" t="s">
        <v>8</v>
      </c>
      <c r="C30" s="5" t="s">
        <v>19</v>
      </c>
      <c r="D30" s="5">
        <v>25</v>
      </c>
      <c r="E30" s="5">
        <v>35</v>
      </c>
      <c r="F30" s="11">
        <v>45</v>
      </c>
      <c r="G30" s="8">
        <v>12</v>
      </c>
      <c r="H30" s="7">
        <f t="shared" si="6"/>
        <v>300</v>
      </c>
      <c r="I30" s="7">
        <f>E30*G30</f>
        <v>420</v>
      </c>
      <c r="J30" s="9">
        <f>F30*G30</f>
        <v>540</v>
      </c>
      <c r="K30" s="1">
        <v>13</v>
      </c>
      <c r="L30" s="5">
        <f t="shared" si="7"/>
        <v>325</v>
      </c>
      <c r="M30" s="5">
        <f>E30*K30</f>
        <v>455</v>
      </c>
      <c r="N30" s="59">
        <f>F30*K30</f>
        <v>585</v>
      </c>
      <c r="O30" s="32">
        <v>17</v>
      </c>
      <c r="P30" s="7">
        <f t="shared" si="8"/>
        <v>425</v>
      </c>
      <c r="Q30" s="7">
        <f>E30*O30</f>
        <v>595</v>
      </c>
      <c r="R30" s="9">
        <f>F30*O30</f>
        <v>765</v>
      </c>
      <c r="S30" s="2">
        <v>13</v>
      </c>
      <c r="T30" s="5">
        <f t="shared" si="9"/>
        <v>325</v>
      </c>
      <c r="U30" s="5">
        <f>E30*S30</f>
        <v>455</v>
      </c>
      <c r="V30" s="59">
        <f>F30*S30</f>
        <v>585</v>
      </c>
      <c r="W30" s="33">
        <v>14</v>
      </c>
      <c r="X30" s="7">
        <f t="shared" si="10"/>
        <v>350</v>
      </c>
      <c r="Y30" s="7">
        <f>E30*W30</f>
        <v>490</v>
      </c>
      <c r="Z30" s="9">
        <f>F30*W30</f>
        <v>630</v>
      </c>
      <c r="AA30" s="1">
        <v>18</v>
      </c>
      <c r="AB30" s="5">
        <f t="shared" si="11"/>
        <v>450</v>
      </c>
      <c r="AC30" s="5">
        <f>E30*AA30</f>
        <v>630</v>
      </c>
      <c r="AD30" s="59">
        <f>F30*AA30</f>
        <v>810</v>
      </c>
      <c r="AE30" s="31">
        <v>10</v>
      </c>
      <c r="AF30" s="7">
        <f t="shared" si="12"/>
        <v>250</v>
      </c>
      <c r="AG30" s="7">
        <f>E30*AE30</f>
        <v>350</v>
      </c>
      <c r="AH30" s="9">
        <f>F30*AE30</f>
        <v>450</v>
      </c>
      <c r="AI30" s="1">
        <v>15</v>
      </c>
      <c r="AJ30" s="5">
        <f t="shared" si="13"/>
        <v>375</v>
      </c>
      <c r="AK30" s="5">
        <f>E30*AI30</f>
        <v>525</v>
      </c>
      <c r="AL30" s="59">
        <f>F30*AI30</f>
        <v>675</v>
      </c>
      <c r="AM30" s="31">
        <v>14</v>
      </c>
      <c r="AN30" s="7">
        <f t="shared" si="14"/>
        <v>350</v>
      </c>
      <c r="AO30" s="7">
        <f>E30*AM30</f>
        <v>490</v>
      </c>
      <c r="AP30" s="9">
        <f>F30*AM30</f>
        <v>630</v>
      </c>
    </row>
    <row r="31" spans="1:42" ht="26.4" x14ac:dyDescent="0.25">
      <c r="A31" s="6">
        <v>5</v>
      </c>
      <c r="B31" s="21" t="s">
        <v>9</v>
      </c>
      <c r="C31" s="6" t="s">
        <v>34</v>
      </c>
      <c r="D31" s="6">
        <v>40</v>
      </c>
      <c r="E31" s="6">
        <v>50</v>
      </c>
      <c r="F31" s="16">
        <v>60</v>
      </c>
      <c r="G31" s="23">
        <v>2</v>
      </c>
      <c r="H31" s="25">
        <f t="shared" si="6"/>
        <v>80</v>
      </c>
      <c r="I31" s="25">
        <f>E31*G31</f>
        <v>100</v>
      </c>
      <c r="J31" s="26">
        <f>F31*G31</f>
        <v>120</v>
      </c>
      <c r="K31" s="1">
        <v>1</v>
      </c>
      <c r="L31" s="6">
        <f t="shared" si="7"/>
        <v>40</v>
      </c>
      <c r="M31" s="6">
        <f>E31*K31</f>
        <v>50</v>
      </c>
      <c r="N31" s="60">
        <f>F31*K31</f>
        <v>60</v>
      </c>
      <c r="O31" s="32">
        <v>5</v>
      </c>
      <c r="P31" s="25">
        <f t="shared" si="8"/>
        <v>200</v>
      </c>
      <c r="Q31" s="25">
        <f>E31*O31</f>
        <v>250</v>
      </c>
      <c r="R31" s="26">
        <f>F31*O31</f>
        <v>300</v>
      </c>
      <c r="S31" s="2">
        <v>3</v>
      </c>
      <c r="T31" s="6">
        <f t="shared" si="9"/>
        <v>120</v>
      </c>
      <c r="U31" s="6">
        <f>E31*S31</f>
        <v>150</v>
      </c>
      <c r="V31" s="60">
        <f>F31*S31</f>
        <v>180</v>
      </c>
      <c r="W31" s="33">
        <v>5</v>
      </c>
      <c r="X31" s="25">
        <f t="shared" si="10"/>
        <v>200</v>
      </c>
      <c r="Y31" s="25">
        <f>E31*W31</f>
        <v>250</v>
      </c>
      <c r="Z31" s="26">
        <f>F31*W31</f>
        <v>300</v>
      </c>
      <c r="AA31" s="1">
        <v>12</v>
      </c>
      <c r="AB31" s="6">
        <f t="shared" si="11"/>
        <v>480</v>
      </c>
      <c r="AC31" s="6">
        <f>E31*AA31</f>
        <v>600</v>
      </c>
      <c r="AD31" s="60">
        <f>F31*AA31</f>
        <v>720</v>
      </c>
      <c r="AE31" s="31">
        <v>4</v>
      </c>
      <c r="AF31" s="25">
        <f t="shared" si="12"/>
        <v>160</v>
      </c>
      <c r="AG31" s="25">
        <f>E31*AE31</f>
        <v>200</v>
      </c>
      <c r="AH31" s="26">
        <f>F31*AE31</f>
        <v>240</v>
      </c>
      <c r="AI31" s="1">
        <v>1</v>
      </c>
      <c r="AJ31" s="6">
        <f t="shared" si="13"/>
        <v>40</v>
      </c>
      <c r="AK31" s="6">
        <f>E31*AI31</f>
        <v>50</v>
      </c>
      <c r="AL31" s="60">
        <f>F31*AI31</f>
        <v>60</v>
      </c>
      <c r="AM31" s="31">
        <v>10</v>
      </c>
      <c r="AN31" s="25">
        <f t="shared" si="14"/>
        <v>400</v>
      </c>
      <c r="AO31" s="25">
        <f>E31*AM31</f>
        <v>500</v>
      </c>
      <c r="AP31" s="26">
        <f>F31*AM31</f>
        <v>600</v>
      </c>
    </row>
    <row r="32" spans="1:42" ht="44.25" customHeight="1" x14ac:dyDescent="0.25">
      <c r="A32" s="5">
        <v>6</v>
      </c>
      <c r="B32" s="18" t="s">
        <v>10</v>
      </c>
      <c r="C32" s="5" t="s">
        <v>21</v>
      </c>
      <c r="D32" s="99">
        <v>60</v>
      </c>
      <c r="E32" s="100"/>
      <c r="F32" s="101"/>
      <c r="G32" s="8">
        <v>1</v>
      </c>
      <c r="H32" s="102">
        <f t="shared" si="6"/>
        <v>60</v>
      </c>
      <c r="I32" s="103"/>
      <c r="J32" s="104"/>
      <c r="K32" s="1">
        <v>1</v>
      </c>
      <c r="L32" s="99">
        <f t="shared" si="7"/>
        <v>60</v>
      </c>
      <c r="M32" s="100"/>
      <c r="N32" s="101"/>
      <c r="O32" s="32">
        <v>2</v>
      </c>
      <c r="P32" s="102">
        <f t="shared" si="8"/>
        <v>120</v>
      </c>
      <c r="Q32" s="103"/>
      <c r="R32" s="104"/>
      <c r="S32" s="2">
        <v>1</v>
      </c>
      <c r="T32" s="99">
        <f t="shared" si="9"/>
        <v>60</v>
      </c>
      <c r="U32" s="100"/>
      <c r="V32" s="101"/>
      <c r="W32" s="33">
        <v>1</v>
      </c>
      <c r="X32" s="102">
        <f t="shared" si="10"/>
        <v>60</v>
      </c>
      <c r="Y32" s="103"/>
      <c r="Z32" s="104"/>
      <c r="AA32" s="1">
        <v>1</v>
      </c>
      <c r="AB32" s="99">
        <f t="shared" si="11"/>
        <v>60</v>
      </c>
      <c r="AC32" s="100"/>
      <c r="AD32" s="101"/>
      <c r="AE32" s="31">
        <v>1</v>
      </c>
      <c r="AF32" s="102">
        <f t="shared" si="12"/>
        <v>60</v>
      </c>
      <c r="AG32" s="103"/>
      <c r="AH32" s="104"/>
      <c r="AI32" s="1">
        <v>1</v>
      </c>
      <c r="AJ32" s="99">
        <f t="shared" si="13"/>
        <v>60</v>
      </c>
      <c r="AK32" s="100"/>
      <c r="AL32" s="101"/>
      <c r="AM32" s="31">
        <v>2</v>
      </c>
      <c r="AN32" s="102">
        <f t="shared" si="14"/>
        <v>120</v>
      </c>
      <c r="AO32" s="103"/>
      <c r="AP32" s="104"/>
    </row>
    <row r="33" spans="1:42" x14ac:dyDescent="0.25">
      <c r="A33" s="78" t="s">
        <v>5</v>
      </c>
      <c r="B33" s="79"/>
      <c r="C33" s="79"/>
      <c r="D33" s="79"/>
      <c r="E33" s="79"/>
      <c r="F33" s="111"/>
      <c r="G33" s="48">
        <f>SUM(G27:G32)</f>
        <v>23</v>
      </c>
      <c r="H33" s="43">
        <f>H27+H28+H29+H30+H31+H32</f>
        <v>860</v>
      </c>
      <c r="I33" s="43">
        <f>H27+H28+H29+I30+I31+H32</f>
        <v>1000</v>
      </c>
      <c r="J33" s="40">
        <f>H27+H28+H29+J30+J31+H32</f>
        <v>1140</v>
      </c>
      <c r="K33" s="45">
        <f>SUM(K27:K32)</f>
        <v>21</v>
      </c>
      <c r="L33" s="42">
        <f>L27+L28+L29+L30+L31+L32</f>
        <v>755</v>
      </c>
      <c r="M33" s="42">
        <f>L27+L28+L29+M30+M31+L32</f>
        <v>895</v>
      </c>
      <c r="N33" s="61">
        <f>L27+L28+L29+N30+N31+L32</f>
        <v>1035</v>
      </c>
      <c r="O33" s="48">
        <f>SUM(O27:O32)</f>
        <v>32</v>
      </c>
      <c r="P33" s="43">
        <f>P27+P28+P29+P30+P31+P32</f>
        <v>1195</v>
      </c>
      <c r="Q33" s="43">
        <f>P27+P28+P29+Q30+Q31+P32</f>
        <v>1415</v>
      </c>
      <c r="R33" s="40">
        <f>P27+P28+P29+R30+R31+P32</f>
        <v>1635</v>
      </c>
      <c r="S33" s="45">
        <f>SUM(S27:S32)</f>
        <v>24</v>
      </c>
      <c r="T33" s="42">
        <f>T27+T28+T29+T30+T31+T32</f>
        <v>865</v>
      </c>
      <c r="U33" s="42">
        <f>T27+T28+T29+U30+U31+T32</f>
        <v>1025</v>
      </c>
      <c r="V33" s="61">
        <f>T27+T28+T29+V30+V31+T32</f>
        <v>1185</v>
      </c>
      <c r="W33" s="48">
        <f>SUM(W27:W32)</f>
        <v>30</v>
      </c>
      <c r="X33" s="43">
        <f>X27+X28+X29+X30+X31+X32</f>
        <v>1120</v>
      </c>
      <c r="Y33" s="43">
        <f>X27+X28+X29+Y30+Y31+X32</f>
        <v>1310</v>
      </c>
      <c r="Z33" s="40">
        <f>X27+X28+X29+Z30+Z31+X32</f>
        <v>1500</v>
      </c>
      <c r="AA33" s="45">
        <f>SUM(AA27:AA32)</f>
        <v>42</v>
      </c>
      <c r="AB33" s="42">
        <f>AB27+AB28+AB29+AB30+AB31+AB32</f>
        <v>1560</v>
      </c>
      <c r="AC33" s="42">
        <f>AB27+AB28+AB29+AC30+AC31+AB32</f>
        <v>1860</v>
      </c>
      <c r="AD33" s="61">
        <f>AB27+AB28+AB29+AD30+AD31+AB32</f>
        <v>2160</v>
      </c>
      <c r="AE33" s="48">
        <f>SUM(AE27:AE32)</f>
        <v>23</v>
      </c>
      <c r="AF33" s="43">
        <f>AF27+AF28+AF29+AF30+AF31+AF32</f>
        <v>920</v>
      </c>
      <c r="AG33" s="43">
        <f>AF27+AF28+AF29+AG30+AG31+AF32</f>
        <v>1060</v>
      </c>
      <c r="AH33" s="40">
        <f>AF27+AF28+AF29+AH30+AH31+AF32</f>
        <v>1200</v>
      </c>
      <c r="AI33" s="45">
        <f>SUM(AI27:AI32)</f>
        <v>25</v>
      </c>
      <c r="AJ33" s="42">
        <f>AJ27+AJ28+AJ29+AJ30+AJ31+AJ32</f>
        <v>895</v>
      </c>
      <c r="AK33" s="42">
        <f>AJ27+AJ28+AJ29+AK30+AK31+AJ32</f>
        <v>1055</v>
      </c>
      <c r="AL33" s="61">
        <f>AJ27+AJ28+AJ29+AL30+AL31+AJ32</f>
        <v>1215</v>
      </c>
      <c r="AM33" s="48">
        <f>SUM(AM27:AM32)</f>
        <v>36</v>
      </c>
      <c r="AN33" s="43">
        <f>AN27+AN28+AN29+AN30+AN31+AN32</f>
        <v>1410</v>
      </c>
      <c r="AO33" s="43">
        <f>AN27+AN28+AN29+AO30+AO31+AN32</f>
        <v>1650</v>
      </c>
      <c r="AP33" s="40">
        <f>AN27+AN28+AN29+AP30+AP31+AN32</f>
        <v>1890</v>
      </c>
    </row>
    <row r="34" spans="1:42" ht="13.8" customHeight="1" x14ac:dyDescent="0.25">
      <c r="A34" s="106" t="s">
        <v>59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</row>
    <row r="35" spans="1:42" ht="26.4" x14ac:dyDescent="0.25">
      <c r="A35" s="12">
        <v>1</v>
      </c>
      <c r="B35" s="49" t="s">
        <v>11</v>
      </c>
      <c r="C35" s="12" t="s">
        <v>19</v>
      </c>
      <c r="D35" s="12" t="s">
        <v>40</v>
      </c>
      <c r="E35" s="12" t="s">
        <v>40</v>
      </c>
      <c r="F35" s="13">
        <v>60</v>
      </c>
      <c r="G35" s="24">
        <v>1</v>
      </c>
      <c r="H35" s="27" t="s">
        <v>40</v>
      </c>
      <c r="I35" s="27" t="s">
        <v>40</v>
      </c>
      <c r="J35" s="28">
        <f t="shared" ref="J35:J40" si="15">F35*G35</f>
        <v>60</v>
      </c>
      <c r="K35" s="3">
        <v>1</v>
      </c>
      <c r="L35" s="12" t="s">
        <v>40</v>
      </c>
      <c r="M35" s="12" t="s">
        <v>40</v>
      </c>
      <c r="N35" s="12">
        <f>F35*K35</f>
        <v>60</v>
      </c>
      <c r="O35" s="32">
        <v>1</v>
      </c>
      <c r="P35" s="27" t="s">
        <v>40</v>
      </c>
      <c r="Q35" s="27" t="s">
        <v>40</v>
      </c>
      <c r="R35" s="28">
        <f>F35*O35</f>
        <v>60</v>
      </c>
      <c r="S35" s="2">
        <v>1</v>
      </c>
      <c r="T35" s="12" t="s">
        <v>40</v>
      </c>
      <c r="U35" s="12" t="s">
        <v>40</v>
      </c>
      <c r="V35" s="12">
        <f>F35*S35</f>
        <v>60</v>
      </c>
      <c r="W35" s="31">
        <v>1</v>
      </c>
      <c r="X35" s="27" t="s">
        <v>40</v>
      </c>
      <c r="Y35" s="27" t="s">
        <v>40</v>
      </c>
      <c r="Z35" s="27">
        <f>F35*W35</f>
        <v>60</v>
      </c>
      <c r="AA35" s="1">
        <v>1</v>
      </c>
      <c r="AB35" s="12" t="s">
        <v>40</v>
      </c>
      <c r="AC35" s="12" t="s">
        <v>40</v>
      </c>
      <c r="AD35" s="12">
        <f>F35*AA35</f>
        <v>60</v>
      </c>
      <c r="AE35" s="31">
        <v>1</v>
      </c>
      <c r="AF35" s="27" t="s">
        <v>40</v>
      </c>
      <c r="AG35" s="27" t="s">
        <v>40</v>
      </c>
      <c r="AH35" s="27">
        <f>F35*AE35</f>
        <v>60</v>
      </c>
      <c r="AI35" s="1">
        <v>1</v>
      </c>
      <c r="AJ35" s="12" t="s">
        <v>40</v>
      </c>
      <c r="AK35" s="12" t="s">
        <v>40</v>
      </c>
      <c r="AL35" s="12">
        <f>F35*AI35</f>
        <v>60</v>
      </c>
      <c r="AM35" s="31">
        <v>1</v>
      </c>
      <c r="AN35" s="27" t="s">
        <v>40</v>
      </c>
      <c r="AO35" s="27" t="s">
        <v>40</v>
      </c>
      <c r="AP35" s="27">
        <f>F35*AM35</f>
        <v>60</v>
      </c>
    </row>
    <row r="36" spans="1:42" ht="26.4" x14ac:dyDescent="0.25">
      <c r="A36" s="5">
        <v>2</v>
      </c>
      <c r="B36" s="18" t="s">
        <v>2</v>
      </c>
      <c r="C36" s="5" t="s">
        <v>21</v>
      </c>
      <c r="D36" s="12" t="s">
        <v>40</v>
      </c>
      <c r="E36" s="12" t="s">
        <v>40</v>
      </c>
      <c r="F36" s="11">
        <v>30</v>
      </c>
      <c r="G36" s="8">
        <v>2</v>
      </c>
      <c r="H36" s="27" t="s">
        <v>40</v>
      </c>
      <c r="I36" s="27" t="s">
        <v>40</v>
      </c>
      <c r="J36" s="9">
        <f t="shared" si="15"/>
        <v>60</v>
      </c>
      <c r="K36" s="3">
        <v>2</v>
      </c>
      <c r="L36" s="12" t="s">
        <v>40</v>
      </c>
      <c r="M36" s="12" t="s">
        <v>40</v>
      </c>
      <c r="N36" s="12">
        <f t="shared" ref="N36:N40" si="16">F36*K36</f>
        <v>60</v>
      </c>
      <c r="O36" s="32">
        <v>2</v>
      </c>
      <c r="P36" s="27" t="s">
        <v>40</v>
      </c>
      <c r="Q36" s="27" t="s">
        <v>40</v>
      </c>
      <c r="R36" s="28">
        <f t="shared" ref="R36:R40" si="17">F36*O36</f>
        <v>60</v>
      </c>
      <c r="S36" s="2">
        <v>2</v>
      </c>
      <c r="T36" s="12" t="s">
        <v>40</v>
      </c>
      <c r="U36" s="12" t="s">
        <v>40</v>
      </c>
      <c r="V36" s="12">
        <f t="shared" ref="V36:V40" si="18">F36*S36</f>
        <v>60</v>
      </c>
      <c r="W36" s="31">
        <v>2</v>
      </c>
      <c r="X36" s="27" t="s">
        <v>40</v>
      </c>
      <c r="Y36" s="27" t="s">
        <v>40</v>
      </c>
      <c r="Z36" s="27">
        <f t="shared" ref="Z36:Z40" si="19">F36*W36</f>
        <v>60</v>
      </c>
      <c r="AA36" s="1">
        <v>2</v>
      </c>
      <c r="AB36" s="12" t="s">
        <v>40</v>
      </c>
      <c r="AC36" s="12" t="s">
        <v>40</v>
      </c>
      <c r="AD36" s="12">
        <f t="shared" ref="AD36:AD40" si="20">F36*AA36</f>
        <v>60</v>
      </c>
      <c r="AE36" s="31">
        <v>2</v>
      </c>
      <c r="AF36" s="27" t="s">
        <v>40</v>
      </c>
      <c r="AG36" s="27" t="s">
        <v>40</v>
      </c>
      <c r="AH36" s="27">
        <f t="shared" ref="AH36:AH40" si="21">F36*AE36</f>
        <v>60</v>
      </c>
      <c r="AI36" s="1">
        <v>2</v>
      </c>
      <c r="AJ36" s="12" t="s">
        <v>40</v>
      </c>
      <c r="AK36" s="12" t="s">
        <v>40</v>
      </c>
      <c r="AL36" s="12">
        <f t="shared" ref="AL36:AL40" si="22">F36*AI36</f>
        <v>60</v>
      </c>
      <c r="AM36" s="31">
        <v>2</v>
      </c>
      <c r="AN36" s="27" t="s">
        <v>40</v>
      </c>
      <c r="AO36" s="27" t="s">
        <v>40</v>
      </c>
      <c r="AP36" s="27">
        <f t="shared" ref="AP36:AP40" si="23">F36*AM36</f>
        <v>60</v>
      </c>
    </row>
    <row r="37" spans="1:42" x14ac:dyDescent="0.25">
      <c r="A37" s="5">
        <v>3</v>
      </c>
      <c r="B37" s="18" t="s">
        <v>3</v>
      </c>
      <c r="C37" s="5" t="s">
        <v>19</v>
      </c>
      <c r="D37" s="12" t="s">
        <v>40</v>
      </c>
      <c r="E37" s="12" t="s">
        <v>40</v>
      </c>
      <c r="F37" s="11">
        <v>60</v>
      </c>
      <c r="G37" s="8">
        <v>2</v>
      </c>
      <c r="H37" s="27" t="s">
        <v>40</v>
      </c>
      <c r="I37" s="27" t="s">
        <v>40</v>
      </c>
      <c r="J37" s="9">
        <f t="shared" si="15"/>
        <v>120</v>
      </c>
      <c r="K37" s="3">
        <v>1</v>
      </c>
      <c r="L37" s="12" t="s">
        <v>40</v>
      </c>
      <c r="M37" s="12" t="s">
        <v>40</v>
      </c>
      <c r="N37" s="12">
        <f t="shared" si="16"/>
        <v>60</v>
      </c>
      <c r="O37" s="32">
        <v>2</v>
      </c>
      <c r="P37" s="27" t="s">
        <v>40</v>
      </c>
      <c r="Q37" s="27" t="s">
        <v>40</v>
      </c>
      <c r="R37" s="28">
        <f t="shared" si="17"/>
        <v>120</v>
      </c>
      <c r="S37" s="2">
        <v>1</v>
      </c>
      <c r="T37" s="12" t="s">
        <v>40</v>
      </c>
      <c r="U37" s="12" t="s">
        <v>40</v>
      </c>
      <c r="V37" s="12">
        <f t="shared" si="18"/>
        <v>60</v>
      </c>
      <c r="W37" s="31">
        <v>2</v>
      </c>
      <c r="X37" s="27" t="s">
        <v>40</v>
      </c>
      <c r="Y37" s="27" t="s">
        <v>40</v>
      </c>
      <c r="Z37" s="27">
        <f t="shared" si="19"/>
        <v>120</v>
      </c>
      <c r="AA37" s="1">
        <v>2</v>
      </c>
      <c r="AB37" s="12" t="s">
        <v>40</v>
      </c>
      <c r="AC37" s="12" t="s">
        <v>40</v>
      </c>
      <c r="AD37" s="12">
        <f t="shared" si="20"/>
        <v>120</v>
      </c>
      <c r="AE37" s="31">
        <v>2</v>
      </c>
      <c r="AF37" s="27" t="s">
        <v>40</v>
      </c>
      <c r="AG37" s="27" t="s">
        <v>40</v>
      </c>
      <c r="AH37" s="27">
        <f t="shared" si="21"/>
        <v>120</v>
      </c>
      <c r="AI37" s="1">
        <v>2</v>
      </c>
      <c r="AJ37" s="12" t="s">
        <v>40</v>
      </c>
      <c r="AK37" s="12" t="s">
        <v>40</v>
      </c>
      <c r="AL37" s="12">
        <f t="shared" si="22"/>
        <v>120</v>
      </c>
      <c r="AM37" s="31">
        <v>2</v>
      </c>
      <c r="AN37" s="27" t="s">
        <v>40</v>
      </c>
      <c r="AO37" s="27" t="s">
        <v>40</v>
      </c>
      <c r="AP37" s="27">
        <f t="shared" si="23"/>
        <v>120</v>
      </c>
    </row>
    <row r="38" spans="1:42" x14ac:dyDescent="0.25">
      <c r="A38" s="5">
        <v>4</v>
      </c>
      <c r="B38" s="18" t="s">
        <v>4</v>
      </c>
      <c r="C38" s="5" t="s">
        <v>19</v>
      </c>
      <c r="D38" s="12" t="s">
        <v>40</v>
      </c>
      <c r="E38" s="12" t="s">
        <v>40</v>
      </c>
      <c r="F38" s="11">
        <v>45</v>
      </c>
      <c r="G38" s="8">
        <v>5</v>
      </c>
      <c r="H38" s="27" t="s">
        <v>40</v>
      </c>
      <c r="I38" s="27" t="s">
        <v>40</v>
      </c>
      <c r="J38" s="9">
        <f t="shared" si="15"/>
        <v>225</v>
      </c>
      <c r="K38" s="3">
        <v>3</v>
      </c>
      <c r="L38" s="12" t="s">
        <v>40</v>
      </c>
      <c r="M38" s="12" t="s">
        <v>40</v>
      </c>
      <c r="N38" s="12">
        <f t="shared" si="16"/>
        <v>135</v>
      </c>
      <c r="O38" s="32">
        <v>5</v>
      </c>
      <c r="P38" s="27" t="s">
        <v>40</v>
      </c>
      <c r="Q38" s="27" t="s">
        <v>40</v>
      </c>
      <c r="R38" s="28">
        <f t="shared" si="17"/>
        <v>225</v>
      </c>
      <c r="S38" s="2">
        <v>3</v>
      </c>
      <c r="T38" s="12" t="s">
        <v>40</v>
      </c>
      <c r="U38" s="12" t="s">
        <v>40</v>
      </c>
      <c r="V38" s="12">
        <f t="shared" si="18"/>
        <v>135</v>
      </c>
      <c r="W38" s="31">
        <v>5</v>
      </c>
      <c r="X38" s="27" t="s">
        <v>40</v>
      </c>
      <c r="Y38" s="27" t="s">
        <v>40</v>
      </c>
      <c r="Z38" s="27">
        <f t="shared" si="19"/>
        <v>225</v>
      </c>
      <c r="AA38" s="1">
        <v>5</v>
      </c>
      <c r="AB38" s="12" t="s">
        <v>40</v>
      </c>
      <c r="AC38" s="12" t="s">
        <v>40</v>
      </c>
      <c r="AD38" s="12">
        <f t="shared" si="20"/>
        <v>225</v>
      </c>
      <c r="AE38" s="31">
        <v>5</v>
      </c>
      <c r="AF38" s="27" t="s">
        <v>40</v>
      </c>
      <c r="AG38" s="27" t="s">
        <v>40</v>
      </c>
      <c r="AH38" s="27">
        <f t="shared" si="21"/>
        <v>225</v>
      </c>
      <c r="AI38" s="1">
        <v>3</v>
      </c>
      <c r="AJ38" s="12" t="s">
        <v>40</v>
      </c>
      <c r="AK38" s="12" t="s">
        <v>40</v>
      </c>
      <c r="AL38" s="12">
        <f t="shared" si="22"/>
        <v>135</v>
      </c>
      <c r="AM38" s="31">
        <v>5</v>
      </c>
      <c r="AN38" s="27" t="s">
        <v>40</v>
      </c>
      <c r="AO38" s="27" t="s">
        <v>40</v>
      </c>
      <c r="AP38" s="27">
        <f t="shared" si="23"/>
        <v>225</v>
      </c>
    </row>
    <row r="39" spans="1:42" ht="26.4" x14ac:dyDescent="0.25">
      <c r="A39" s="5">
        <v>5</v>
      </c>
      <c r="B39" s="18" t="s">
        <v>12</v>
      </c>
      <c r="C39" s="5" t="s">
        <v>21</v>
      </c>
      <c r="D39" s="12" t="s">
        <v>40</v>
      </c>
      <c r="E39" s="12" t="s">
        <v>40</v>
      </c>
      <c r="F39" s="11">
        <v>60</v>
      </c>
      <c r="G39" s="8">
        <v>1</v>
      </c>
      <c r="H39" s="27" t="s">
        <v>40</v>
      </c>
      <c r="I39" s="27" t="s">
        <v>40</v>
      </c>
      <c r="J39" s="9">
        <f t="shared" si="15"/>
        <v>60</v>
      </c>
      <c r="K39" s="3">
        <v>1</v>
      </c>
      <c r="L39" s="12" t="s">
        <v>40</v>
      </c>
      <c r="M39" s="12" t="s">
        <v>40</v>
      </c>
      <c r="N39" s="12">
        <f t="shared" si="16"/>
        <v>60</v>
      </c>
      <c r="O39" s="32">
        <v>1</v>
      </c>
      <c r="P39" s="27" t="s">
        <v>40</v>
      </c>
      <c r="Q39" s="27" t="s">
        <v>40</v>
      </c>
      <c r="R39" s="28">
        <f t="shared" si="17"/>
        <v>60</v>
      </c>
      <c r="S39" s="2">
        <v>1</v>
      </c>
      <c r="T39" s="12" t="s">
        <v>40</v>
      </c>
      <c r="U39" s="12" t="s">
        <v>40</v>
      </c>
      <c r="V39" s="12">
        <f t="shared" si="18"/>
        <v>60</v>
      </c>
      <c r="W39" s="31">
        <v>1</v>
      </c>
      <c r="X39" s="27" t="s">
        <v>40</v>
      </c>
      <c r="Y39" s="27" t="s">
        <v>40</v>
      </c>
      <c r="Z39" s="27">
        <f t="shared" si="19"/>
        <v>60</v>
      </c>
      <c r="AA39" s="1">
        <v>1</v>
      </c>
      <c r="AB39" s="12" t="s">
        <v>40</v>
      </c>
      <c r="AC39" s="12" t="s">
        <v>40</v>
      </c>
      <c r="AD39" s="12">
        <f t="shared" si="20"/>
        <v>60</v>
      </c>
      <c r="AE39" s="31">
        <v>1</v>
      </c>
      <c r="AF39" s="27" t="s">
        <v>40</v>
      </c>
      <c r="AG39" s="27" t="s">
        <v>40</v>
      </c>
      <c r="AH39" s="27">
        <f t="shared" si="21"/>
        <v>60</v>
      </c>
      <c r="AI39" s="1">
        <v>1</v>
      </c>
      <c r="AJ39" s="12" t="s">
        <v>40</v>
      </c>
      <c r="AK39" s="12" t="s">
        <v>40</v>
      </c>
      <c r="AL39" s="12">
        <f t="shared" si="22"/>
        <v>60</v>
      </c>
      <c r="AM39" s="31">
        <v>1</v>
      </c>
      <c r="AN39" s="27" t="s">
        <v>40</v>
      </c>
      <c r="AO39" s="27" t="s">
        <v>40</v>
      </c>
      <c r="AP39" s="27">
        <f t="shared" si="23"/>
        <v>60</v>
      </c>
    </row>
    <row r="40" spans="1:42" ht="27" customHeight="1" x14ac:dyDescent="0.25">
      <c r="A40" s="5">
        <v>6</v>
      </c>
      <c r="B40" s="18" t="s">
        <v>13</v>
      </c>
      <c r="C40" s="5" t="s">
        <v>21</v>
      </c>
      <c r="D40" s="12" t="s">
        <v>40</v>
      </c>
      <c r="E40" s="12" t="s">
        <v>40</v>
      </c>
      <c r="F40" s="11">
        <v>60</v>
      </c>
      <c r="G40" s="8">
        <v>1</v>
      </c>
      <c r="H40" s="27" t="s">
        <v>40</v>
      </c>
      <c r="I40" s="27" t="s">
        <v>40</v>
      </c>
      <c r="J40" s="9">
        <f t="shared" si="15"/>
        <v>60</v>
      </c>
      <c r="K40" s="3">
        <v>1</v>
      </c>
      <c r="L40" s="12" t="s">
        <v>40</v>
      </c>
      <c r="M40" s="12" t="s">
        <v>40</v>
      </c>
      <c r="N40" s="12">
        <f t="shared" si="16"/>
        <v>60</v>
      </c>
      <c r="O40" s="32">
        <v>1</v>
      </c>
      <c r="P40" s="27" t="s">
        <v>40</v>
      </c>
      <c r="Q40" s="27" t="s">
        <v>40</v>
      </c>
      <c r="R40" s="28">
        <f t="shared" si="17"/>
        <v>60</v>
      </c>
      <c r="S40" s="2">
        <v>1</v>
      </c>
      <c r="T40" s="12" t="s">
        <v>40</v>
      </c>
      <c r="U40" s="12" t="s">
        <v>40</v>
      </c>
      <c r="V40" s="12">
        <f t="shared" si="18"/>
        <v>60</v>
      </c>
      <c r="W40" s="31">
        <v>1</v>
      </c>
      <c r="X40" s="27" t="s">
        <v>40</v>
      </c>
      <c r="Y40" s="27" t="s">
        <v>40</v>
      </c>
      <c r="Z40" s="27">
        <f t="shared" si="19"/>
        <v>60</v>
      </c>
      <c r="AA40" s="1">
        <v>1</v>
      </c>
      <c r="AB40" s="12" t="s">
        <v>40</v>
      </c>
      <c r="AC40" s="12" t="s">
        <v>40</v>
      </c>
      <c r="AD40" s="12">
        <f t="shared" si="20"/>
        <v>60</v>
      </c>
      <c r="AE40" s="31">
        <v>1</v>
      </c>
      <c r="AF40" s="27" t="s">
        <v>40</v>
      </c>
      <c r="AG40" s="27" t="s">
        <v>40</v>
      </c>
      <c r="AH40" s="27">
        <f t="shared" si="21"/>
        <v>60</v>
      </c>
      <c r="AI40" s="1">
        <v>1</v>
      </c>
      <c r="AJ40" s="12" t="s">
        <v>40</v>
      </c>
      <c r="AK40" s="12" t="s">
        <v>40</v>
      </c>
      <c r="AL40" s="12">
        <f t="shared" si="22"/>
        <v>60</v>
      </c>
      <c r="AM40" s="31">
        <v>1</v>
      </c>
      <c r="AN40" s="27" t="s">
        <v>40</v>
      </c>
      <c r="AO40" s="27" t="s">
        <v>40</v>
      </c>
      <c r="AP40" s="27">
        <f t="shared" si="23"/>
        <v>60</v>
      </c>
    </row>
    <row r="41" spans="1:42" x14ac:dyDescent="0.25">
      <c r="A41" s="78" t="s">
        <v>5</v>
      </c>
      <c r="B41" s="79"/>
      <c r="C41" s="79"/>
      <c r="D41" s="79"/>
      <c r="E41" s="79"/>
      <c r="F41" s="111"/>
      <c r="G41" s="48">
        <v>12</v>
      </c>
      <c r="H41" s="27" t="s">
        <v>40</v>
      </c>
      <c r="I41" s="27" t="s">
        <v>40</v>
      </c>
      <c r="J41" s="40">
        <f>SUM(J35:J40)</f>
        <v>585</v>
      </c>
      <c r="K41" s="45">
        <f>SUM(K35:K40)</f>
        <v>9</v>
      </c>
      <c r="L41" s="12" t="s">
        <v>40</v>
      </c>
      <c r="M41" s="12" t="s">
        <v>40</v>
      </c>
      <c r="N41" s="61">
        <f>SUM(N35:N40)</f>
        <v>435</v>
      </c>
      <c r="O41" s="46">
        <f>SUM(O35:O40)</f>
        <v>12</v>
      </c>
      <c r="P41" s="27" t="s">
        <v>40</v>
      </c>
      <c r="Q41" s="27" t="s">
        <v>40</v>
      </c>
      <c r="R41" s="40">
        <f>SUM(R35:R40)</f>
        <v>585</v>
      </c>
      <c r="S41" s="45">
        <f>SUM(S35:S40)</f>
        <v>9</v>
      </c>
      <c r="T41" s="12" t="s">
        <v>40</v>
      </c>
      <c r="U41" s="12" t="s">
        <v>40</v>
      </c>
      <c r="V41" s="61">
        <f>SUM(V35:V40)</f>
        <v>435</v>
      </c>
      <c r="W41" s="46">
        <f>SUM(W35:W40)</f>
        <v>12</v>
      </c>
      <c r="X41" s="27" t="s">
        <v>40</v>
      </c>
      <c r="Y41" s="27" t="s">
        <v>40</v>
      </c>
      <c r="Z41" s="40">
        <f>SUM(Z35:Z40)</f>
        <v>585</v>
      </c>
      <c r="AA41" s="45">
        <f>SUM(AA35:AA40)</f>
        <v>12</v>
      </c>
      <c r="AB41" s="12" t="s">
        <v>40</v>
      </c>
      <c r="AC41" s="12" t="s">
        <v>40</v>
      </c>
      <c r="AD41" s="61">
        <f>SUM(AD35:AD40)</f>
        <v>585</v>
      </c>
      <c r="AE41" s="46">
        <f>SUM(AE35:AE40)</f>
        <v>12</v>
      </c>
      <c r="AF41" s="27" t="s">
        <v>40</v>
      </c>
      <c r="AG41" s="27" t="s">
        <v>40</v>
      </c>
      <c r="AH41" s="40">
        <f>SUM(AH35:AH40)</f>
        <v>585</v>
      </c>
      <c r="AI41" s="45">
        <f>SUM(AI35:AI40)</f>
        <v>10</v>
      </c>
      <c r="AJ41" s="12" t="s">
        <v>40</v>
      </c>
      <c r="AK41" s="12" t="s">
        <v>40</v>
      </c>
      <c r="AL41" s="61">
        <f>SUM(AL35:AL40)</f>
        <v>495</v>
      </c>
      <c r="AM41" s="46">
        <f>SUM(AM35:AM40)</f>
        <v>12</v>
      </c>
      <c r="AN41" s="27" t="s">
        <v>40</v>
      </c>
      <c r="AO41" s="27" t="s">
        <v>40</v>
      </c>
      <c r="AP41" s="40">
        <f>SUM(AP35:AP40)</f>
        <v>585</v>
      </c>
    </row>
    <row r="42" spans="1:42" ht="13.8" customHeight="1" x14ac:dyDescent="0.25">
      <c r="A42" s="106" t="s">
        <v>36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</row>
    <row r="43" spans="1:42" ht="55.8" customHeight="1" x14ac:dyDescent="0.25">
      <c r="A43" s="12">
        <v>1</v>
      </c>
      <c r="B43" s="44" t="s">
        <v>24</v>
      </c>
      <c r="C43" s="12" t="s">
        <v>19</v>
      </c>
      <c r="D43" s="99">
        <v>60</v>
      </c>
      <c r="E43" s="100"/>
      <c r="F43" s="101"/>
      <c r="G43" s="24">
        <v>2</v>
      </c>
      <c r="H43" s="102">
        <f>D43*G43</f>
        <v>120</v>
      </c>
      <c r="I43" s="103"/>
      <c r="J43" s="104"/>
      <c r="K43" s="3">
        <v>2</v>
      </c>
      <c r="L43" s="108">
        <f>D43*K43</f>
        <v>120</v>
      </c>
      <c r="M43" s="109"/>
      <c r="N43" s="110"/>
      <c r="O43" s="32">
        <v>2</v>
      </c>
      <c r="P43" s="73">
        <f>D43*O43</f>
        <v>120</v>
      </c>
      <c r="Q43" s="74"/>
      <c r="R43" s="75"/>
      <c r="S43" s="2">
        <v>2</v>
      </c>
      <c r="T43" s="108">
        <f>D43*S43</f>
        <v>120</v>
      </c>
      <c r="U43" s="109"/>
      <c r="V43" s="110"/>
      <c r="W43" s="31">
        <v>2</v>
      </c>
      <c r="X43" s="73">
        <f>D43*W43</f>
        <v>120</v>
      </c>
      <c r="Y43" s="74"/>
      <c r="Z43" s="75"/>
      <c r="AA43" s="1">
        <v>2</v>
      </c>
      <c r="AB43" s="108">
        <f>D43*AA43</f>
        <v>120</v>
      </c>
      <c r="AC43" s="109"/>
      <c r="AD43" s="110"/>
      <c r="AE43" s="31">
        <v>2</v>
      </c>
      <c r="AF43" s="73">
        <f>D43*AE43</f>
        <v>120</v>
      </c>
      <c r="AG43" s="74"/>
      <c r="AH43" s="75"/>
      <c r="AI43" s="1">
        <v>2</v>
      </c>
      <c r="AJ43" s="108">
        <f>D43*AI43</f>
        <v>120</v>
      </c>
      <c r="AK43" s="109"/>
      <c r="AL43" s="110"/>
      <c r="AM43" s="31">
        <v>2</v>
      </c>
      <c r="AN43" s="73">
        <f>D43*AM43</f>
        <v>120</v>
      </c>
      <c r="AO43" s="74"/>
      <c r="AP43" s="75"/>
    </row>
    <row r="44" spans="1:42" ht="26.4" x14ac:dyDescent="0.25">
      <c r="A44" s="5">
        <v>2</v>
      </c>
      <c r="B44" s="18" t="s">
        <v>2</v>
      </c>
      <c r="C44" s="5" t="s">
        <v>21</v>
      </c>
      <c r="D44" s="99">
        <v>30</v>
      </c>
      <c r="E44" s="100"/>
      <c r="F44" s="101"/>
      <c r="G44" s="8">
        <v>2</v>
      </c>
      <c r="H44" s="102">
        <f t="shared" ref="H44" si="24">D44*G44</f>
        <v>60</v>
      </c>
      <c r="I44" s="103"/>
      <c r="J44" s="104"/>
      <c r="K44" s="3">
        <v>2</v>
      </c>
      <c r="L44" s="99">
        <f>D44*K44</f>
        <v>60</v>
      </c>
      <c r="M44" s="100"/>
      <c r="N44" s="105"/>
      <c r="O44" s="32">
        <v>1</v>
      </c>
      <c r="P44" s="73">
        <f t="shared" ref="P44:P45" si="25">D44*O44</f>
        <v>30</v>
      </c>
      <c r="Q44" s="74"/>
      <c r="R44" s="75"/>
      <c r="S44" s="2">
        <v>2</v>
      </c>
      <c r="T44" s="99">
        <f>D44*S44</f>
        <v>60</v>
      </c>
      <c r="U44" s="100"/>
      <c r="V44" s="105"/>
      <c r="W44" s="31">
        <v>1</v>
      </c>
      <c r="X44" s="73">
        <f>D44*W44</f>
        <v>30</v>
      </c>
      <c r="Y44" s="74"/>
      <c r="Z44" s="75"/>
      <c r="AA44" s="1">
        <v>1</v>
      </c>
      <c r="AB44" s="99">
        <f>D44*AA44</f>
        <v>30</v>
      </c>
      <c r="AC44" s="100"/>
      <c r="AD44" s="105"/>
      <c r="AE44" s="31">
        <v>1</v>
      </c>
      <c r="AF44" s="73">
        <f>D44*AE44</f>
        <v>30</v>
      </c>
      <c r="AG44" s="74"/>
      <c r="AH44" s="75"/>
      <c r="AI44" s="1">
        <v>2</v>
      </c>
      <c r="AJ44" s="99">
        <f>D44*AI44</f>
        <v>60</v>
      </c>
      <c r="AK44" s="100"/>
      <c r="AL44" s="105"/>
      <c r="AM44" s="31">
        <v>2</v>
      </c>
      <c r="AN44" s="73">
        <f>D44*AM44</f>
        <v>60</v>
      </c>
      <c r="AO44" s="74"/>
      <c r="AP44" s="75"/>
    </row>
    <row r="45" spans="1:42" ht="26.4" x14ac:dyDescent="0.25">
      <c r="A45" s="5">
        <v>3</v>
      </c>
      <c r="B45" s="18" t="s">
        <v>3</v>
      </c>
      <c r="C45" s="5" t="s">
        <v>21</v>
      </c>
      <c r="D45" s="99">
        <v>30</v>
      </c>
      <c r="E45" s="100"/>
      <c r="F45" s="101"/>
      <c r="G45" s="8">
        <v>2</v>
      </c>
      <c r="H45" s="102">
        <f>D45*G45</f>
        <v>60</v>
      </c>
      <c r="I45" s="103"/>
      <c r="J45" s="104"/>
      <c r="K45" s="3">
        <v>2</v>
      </c>
      <c r="L45" s="99">
        <f>D45*K45</f>
        <v>60</v>
      </c>
      <c r="M45" s="100"/>
      <c r="N45" s="105"/>
      <c r="O45" s="32">
        <v>2</v>
      </c>
      <c r="P45" s="73">
        <f t="shared" si="25"/>
        <v>60</v>
      </c>
      <c r="Q45" s="74"/>
      <c r="R45" s="75"/>
      <c r="S45" s="2">
        <v>2</v>
      </c>
      <c r="T45" s="99">
        <f>D45*S45</f>
        <v>60</v>
      </c>
      <c r="U45" s="100"/>
      <c r="V45" s="105"/>
      <c r="W45" s="31">
        <v>1</v>
      </c>
      <c r="X45" s="73">
        <f>D45*W45</f>
        <v>30</v>
      </c>
      <c r="Y45" s="74"/>
      <c r="Z45" s="75"/>
      <c r="AA45" s="1">
        <v>1</v>
      </c>
      <c r="AB45" s="99">
        <f>D45*AA45</f>
        <v>30</v>
      </c>
      <c r="AC45" s="100"/>
      <c r="AD45" s="105"/>
      <c r="AE45" s="31">
        <v>2</v>
      </c>
      <c r="AF45" s="73">
        <f>D45*AE45</f>
        <v>60</v>
      </c>
      <c r="AG45" s="74"/>
      <c r="AH45" s="75"/>
      <c r="AI45" s="1">
        <v>2</v>
      </c>
      <c r="AJ45" s="99">
        <f>D45*AI45</f>
        <v>60</v>
      </c>
      <c r="AK45" s="100"/>
      <c r="AL45" s="105"/>
      <c r="AM45" s="31">
        <v>2</v>
      </c>
      <c r="AN45" s="73">
        <f>D45*AM45</f>
        <v>60</v>
      </c>
      <c r="AO45" s="74"/>
      <c r="AP45" s="75"/>
    </row>
    <row r="46" spans="1:42" ht="26.4" x14ac:dyDescent="0.25">
      <c r="A46" s="5">
        <v>4</v>
      </c>
      <c r="B46" s="18" t="s">
        <v>4</v>
      </c>
      <c r="C46" s="5" t="s">
        <v>21</v>
      </c>
      <c r="D46" s="5">
        <v>25</v>
      </c>
      <c r="E46" s="5">
        <v>35</v>
      </c>
      <c r="F46" s="11">
        <v>45</v>
      </c>
      <c r="G46" s="8">
        <v>8</v>
      </c>
      <c r="H46" s="7">
        <f>D46*G46</f>
        <v>200</v>
      </c>
      <c r="I46" s="7">
        <f>E46*G46</f>
        <v>280</v>
      </c>
      <c r="J46" s="9">
        <f>F46*G46</f>
        <v>360</v>
      </c>
      <c r="K46" s="3">
        <v>10</v>
      </c>
      <c r="L46" s="5">
        <f>D46*K46</f>
        <v>250</v>
      </c>
      <c r="M46" s="5">
        <f>E46*K46</f>
        <v>350</v>
      </c>
      <c r="N46" s="5">
        <f>F46*K46</f>
        <v>450</v>
      </c>
      <c r="O46" s="32">
        <v>5</v>
      </c>
      <c r="P46" s="7">
        <f>D46*O46</f>
        <v>125</v>
      </c>
      <c r="Q46" s="7">
        <f>E46*O46</f>
        <v>175</v>
      </c>
      <c r="R46" s="7">
        <f>F46*O46</f>
        <v>225</v>
      </c>
      <c r="S46" s="2">
        <v>2</v>
      </c>
      <c r="T46" s="5">
        <f>D46*S46</f>
        <v>50</v>
      </c>
      <c r="U46" s="5">
        <f>E46*S46</f>
        <v>70</v>
      </c>
      <c r="V46" s="5">
        <f>F46*S46</f>
        <v>90</v>
      </c>
      <c r="W46" s="31">
        <v>3</v>
      </c>
      <c r="X46" s="7">
        <f>D46*W46</f>
        <v>75</v>
      </c>
      <c r="Y46" s="7">
        <f>E46*W46</f>
        <v>105</v>
      </c>
      <c r="Z46" s="7">
        <f>F46*W46</f>
        <v>135</v>
      </c>
      <c r="AA46" s="1">
        <v>16</v>
      </c>
      <c r="AB46" s="5">
        <f>D46*AA46</f>
        <v>400</v>
      </c>
      <c r="AC46" s="5">
        <f>E46*AA46</f>
        <v>560</v>
      </c>
      <c r="AD46" s="5">
        <f>F46*AA46</f>
        <v>720</v>
      </c>
      <c r="AE46" s="31">
        <v>12</v>
      </c>
      <c r="AF46" s="7">
        <f>D46*AE46</f>
        <v>300</v>
      </c>
      <c r="AG46" s="7">
        <f>E46*AE46</f>
        <v>420</v>
      </c>
      <c r="AH46" s="7">
        <f>F46*AE46</f>
        <v>540</v>
      </c>
      <c r="AI46" s="1">
        <v>10</v>
      </c>
      <c r="AJ46" s="5">
        <f>D46*AI46</f>
        <v>250</v>
      </c>
      <c r="AK46" s="5">
        <f>E46*AI46</f>
        <v>350</v>
      </c>
      <c r="AL46" s="5">
        <f>F46*AI46</f>
        <v>450</v>
      </c>
      <c r="AM46" s="31">
        <v>2</v>
      </c>
      <c r="AN46" s="7">
        <f>D46*AM46</f>
        <v>50</v>
      </c>
      <c r="AO46" s="7">
        <f>E46*AM46</f>
        <v>70</v>
      </c>
      <c r="AP46" s="7">
        <f>F46*AM46</f>
        <v>90</v>
      </c>
    </row>
    <row r="47" spans="1:42" ht="13.2" customHeight="1" x14ac:dyDescent="0.25">
      <c r="A47" s="76" t="s">
        <v>5</v>
      </c>
      <c r="B47" s="77"/>
      <c r="C47" s="77"/>
      <c r="D47" s="77"/>
      <c r="E47" s="77"/>
      <c r="F47" s="77"/>
      <c r="G47" s="56">
        <v>14</v>
      </c>
      <c r="H47" s="37">
        <f>SUM(H43+H44+H45+H46)</f>
        <v>440</v>
      </c>
      <c r="I47" s="37">
        <f>SUM(H43+H44+H45+I46)</f>
        <v>520</v>
      </c>
      <c r="J47" s="37">
        <f>SUM(H43+H44+H45+J46)</f>
        <v>600</v>
      </c>
      <c r="K47" s="57">
        <f>SUM(K43:K46)</f>
        <v>16</v>
      </c>
      <c r="L47" s="54">
        <f>SUM(L43+L44+L45+L46)</f>
        <v>490</v>
      </c>
      <c r="M47" s="54">
        <f>SUM(L43+L44+L45+M46)</f>
        <v>590</v>
      </c>
      <c r="N47" s="54">
        <f>SUM(L43+L44+L45+N46)</f>
        <v>690</v>
      </c>
      <c r="O47" s="58">
        <f>SUM(O43:O46)</f>
        <v>10</v>
      </c>
      <c r="P47" s="37">
        <f>SUM(P43+P44+P45+P46)</f>
        <v>335</v>
      </c>
      <c r="Q47" s="37">
        <f>SUM(P43+P44+P45+Q46)</f>
        <v>385</v>
      </c>
      <c r="R47" s="37">
        <f>SUM(P43+P44+P45+R46)</f>
        <v>435</v>
      </c>
      <c r="S47" s="57">
        <f>SUM(S43:S46)</f>
        <v>8</v>
      </c>
      <c r="T47" s="54">
        <f>SUM(T43+T44+T45+T46)</f>
        <v>290</v>
      </c>
      <c r="U47" s="54">
        <f>SUM(T43+T44+T45+U46)</f>
        <v>310</v>
      </c>
      <c r="V47" s="54">
        <f>SUM(T43+T44+T45+V46)</f>
        <v>330</v>
      </c>
      <c r="W47" s="58">
        <f>SUM(W43:W46)</f>
        <v>7</v>
      </c>
      <c r="X47" s="37">
        <f>SUM(X43+X44+X45+X46)</f>
        <v>255</v>
      </c>
      <c r="Y47" s="37">
        <f>SUM(X43+X44+X45+Y46)</f>
        <v>285</v>
      </c>
      <c r="Z47" s="37">
        <f>SUM(X43+X44+X45+Z46)</f>
        <v>315</v>
      </c>
      <c r="AA47" s="57">
        <f>SUM(AA43:AA46)</f>
        <v>20</v>
      </c>
      <c r="AB47" s="54">
        <f>SUM(AB43+AB44+AB45+AB46)</f>
        <v>580</v>
      </c>
      <c r="AC47" s="54">
        <f>SUM(AB43+AB44+AB45+AC46)</f>
        <v>740</v>
      </c>
      <c r="AD47" s="54">
        <f>SUM(AB43+AB44+AB45+AD46)</f>
        <v>900</v>
      </c>
      <c r="AE47" s="58">
        <f>SUM(AE43:AE46)</f>
        <v>17</v>
      </c>
      <c r="AF47" s="37">
        <f>SUM(AF43+AF44+AF45+AF46)</f>
        <v>510</v>
      </c>
      <c r="AG47" s="37">
        <f>SUM(AF43+AF44+AF45+AG46)</f>
        <v>630</v>
      </c>
      <c r="AH47" s="37">
        <f>SUM(AF43+AF44+AF45+AH46)</f>
        <v>750</v>
      </c>
      <c r="AI47" s="57">
        <f>SUM(AI43:AI46)</f>
        <v>16</v>
      </c>
      <c r="AJ47" s="54">
        <f>SUM(AJ43+AJ44+AJ45+AJ46)</f>
        <v>490</v>
      </c>
      <c r="AK47" s="54">
        <f>SUM(AJ43+AJ44+AJ45+AK46)</f>
        <v>590</v>
      </c>
      <c r="AL47" s="54">
        <f>SUM(AJ43+AJ44+AJ45+AL46)</f>
        <v>690</v>
      </c>
      <c r="AM47" s="58">
        <f>SUM(AM43:AM46)</f>
        <v>8</v>
      </c>
      <c r="AN47" s="37">
        <f>SUM(AN43+AN44+AN45+AN46)</f>
        <v>290</v>
      </c>
      <c r="AO47" s="37">
        <f>SUM(AN43+AN44+AN45+AO46)</f>
        <v>310</v>
      </c>
      <c r="AP47" s="37">
        <f>SUM(AN43+AN44+AN45+AP46)</f>
        <v>330</v>
      </c>
    </row>
    <row r="48" spans="1:42" x14ac:dyDescent="0.25">
      <c r="A48" s="78" t="s">
        <v>60</v>
      </c>
      <c r="B48" s="79"/>
      <c r="C48" s="79"/>
      <c r="D48" s="79"/>
      <c r="E48" s="79"/>
      <c r="F48" s="79"/>
      <c r="G48" s="58">
        <f>G13+G19+G25+G33+G41+G47</f>
        <v>120</v>
      </c>
      <c r="H48" s="37">
        <f>(H13+H19+H25+H33+H47)/60</f>
        <v>56.666666666666664</v>
      </c>
      <c r="I48" s="37">
        <f>(I13+I19+I25+I33+I47)/60</f>
        <v>67.333333333333329</v>
      </c>
      <c r="J48" s="37">
        <f>(J13+J19+J25+J33+J41+J47)/60</f>
        <v>87.75</v>
      </c>
      <c r="K48" s="57">
        <f>K13+K19+K25+K33+K41+K47</f>
        <v>120</v>
      </c>
      <c r="L48" s="37">
        <f>(L13+L19+L25+L33+L47)/60</f>
        <v>56.916666666666664</v>
      </c>
      <c r="M48" s="37">
        <f>(M13+M19+M25+M33+M47)/60</f>
        <v>68.583333333333329</v>
      </c>
      <c r="N48" s="37">
        <f>(N13+N19+N25+N33+N41+N47)/60</f>
        <v>87.5</v>
      </c>
      <c r="O48" s="58">
        <f>O13+O19+O25+O33+O41+O47</f>
        <v>120</v>
      </c>
      <c r="P48" s="37">
        <f>(P13+P19+P25+P33+P47)/60</f>
        <v>58.25</v>
      </c>
      <c r="Q48" s="37">
        <f>(Q13+Q19+Q25+Q33+Q47)/60</f>
        <v>69.25</v>
      </c>
      <c r="R48" s="37">
        <f>(R13+R19+R25+R33+R41+R47)/60</f>
        <v>90</v>
      </c>
      <c r="S48" s="57">
        <f>S13+S19+S25+S33+S41+S47</f>
        <v>120</v>
      </c>
      <c r="T48" s="37">
        <f>(T13+T19+T25+T33+T47)/60</f>
        <v>57.5</v>
      </c>
      <c r="U48" s="37">
        <f>(U13+U19+U25+U33+U47)/60</f>
        <v>69</v>
      </c>
      <c r="V48" s="37">
        <f>(V13+V19+V25+V33+V41+V47)/60</f>
        <v>87.75</v>
      </c>
      <c r="W48" s="58">
        <f>W13+W19+W25+W33+W41+W47</f>
        <v>120</v>
      </c>
      <c r="X48" s="37">
        <f>(X13+X19+X25+X33+X47)/60</f>
        <v>57.833333333333336</v>
      </c>
      <c r="Y48" s="37">
        <f>(Y13+Y19+Y25+Y33+Y47)/60</f>
        <v>68.666666666666671</v>
      </c>
      <c r="Z48" s="37">
        <f>(Z13+Z19+Z25+Z33+Z41+Z47)/60</f>
        <v>89.25</v>
      </c>
      <c r="AA48" s="57">
        <f>AA13+AA19+AA25+AA33+AA41+AA47</f>
        <v>119</v>
      </c>
      <c r="AB48" s="37">
        <f>(AB13+AB19+AB25+AB33+AB47)/60</f>
        <v>59.333333333333336</v>
      </c>
      <c r="AC48" s="37">
        <f>(AC13+AC19+AC25+AC33+AC47)/60</f>
        <v>70.666666666666671</v>
      </c>
      <c r="AD48" s="37">
        <f>(AD13+AD19+AD25+AD33+AD41+AD47)/60</f>
        <v>91.75</v>
      </c>
      <c r="AE48" s="58">
        <f>AE13+AE19+AE25+AE33+AE41+AE47</f>
        <v>120</v>
      </c>
      <c r="AF48" s="37">
        <f>(AF13+AF19+AF25+AF33+AF47)/60</f>
        <v>56.916666666666664</v>
      </c>
      <c r="AG48" s="37">
        <f>(AG13+AG19+AG25+AG33+AG47)/60</f>
        <v>69.083333333333329</v>
      </c>
      <c r="AH48" s="37">
        <f>(AH13+AH19+AH25+AH33+AH41+AH47)/60</f>
        <v>91</v>
      </c>
      <c r="AI48" s="57">
        <f>AI13+AI19+AI25+AI33+AI41+AI47</f>
        <v>120</v>
      </c>
      <c r="AJ48" s="37">
        <f>(AJ13+AJ19+AJ25+AJ33+AJ47)/60</f>
        <v>57.083333333333336</v>
      </c>
      <c r="AK48" s="37">
        <f>(AK13+AK19+AK25+AK33+AK47)/60</f>
        <v>68.416666666666671</v>
      </c>
      <c r="AL48" s="37">
        <f>(AL13+AL19+AL25+AL33+AL41+AL47)/60</f>
        <v>88</v>
      </c>
      <c r="AM48" s="58">
        <f>AM13+AM19+AM25+AM33+AM41+AM47</f>
        <v>120</v>
      </c>
      <c r="AN48" s="37">
        <f>(AN13+AN19+AN25+AN33+AN47)/60</f>
        <v>60.25</v>
      </c>
      <c r="AO48" s="37">
        <f>(AO13+AO19+AO25+AO33+AO47)/60</f>
        <v>70.75</v>
      </c>
      <c r="AP48" s="37">
        <f>(AP13+AP19+AP25+AP33+AP41+AP47)/60</f>
        <v>91</v>
      </c>
    </row>
    <row r="49" spans="1:42" ht="54" customHeight="1" x14ac:dyDescent="0.25">
      <c r="A49" s="67" t="s">
        <v>62</v>
      </c>
      <c r="B49" s="67"/>
      <c r="C49" s="67"/>
      <c r="D49" s="55">
        <f>D55-D53</f>
        <v>76657.98</v>
      </c>
      <c r="E49" s="55">
        <f>D55-E53</f>
        <v>73580.639999999999</v>
      </c>
      <c r="F49" s="55">
        <f>D55-F53</f>
        <v>72429.42</v>
      </c>
      <c r="G49" s="80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2"/>
    </row>
    <row r="50" spans="1:42" x14ac:dyDescent="0.25">
      <c r="A50" s="86" t="s">
        <v>38</v>
      </c>
      <c r="B50" s="87"/>
      <c r="C50" s="87"/>
      <c r="D50" s="87"/>
      <c r="E50" s="87"/>
      <c r="F50" s="88"/>
      <c r="G50" s="80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2"/>
    </row>
    <row r="51" spans="1:42" x14ac:dyDescent="0.25">
      <c r="A51" s="65"/>
      <c r="B51" s="66"/>
      <c r="C51" s="150"/>
      <c r="D51" s="150" t="s">
        <v>66</v>
      </c>
      <c r="E51" s="150" t="s">
        <v>67</v>
      </c>
      <c r="F51" s="151" t="s">
        <v>68</v>
      </c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2"/>
    </row>
    <row r="52" spans="1:42" ht="30" customHeight="1" x14ac:dyDescent="0.25">
      <c r="A52" s="89" t="s">
        <v>61</v>
      </c>
      <c r="B52" s="89"/>
      <c r="C52" s="51" t="s">
        <v>19</v>
      </c>
      <c r="D52" s="63">
        <v>426.62</v>
      </c>
      <c r="E52" s="63">
        <v>573.16</v>
      </c>
      <c r="F52" s="64">
        <v>627.98</v>
      </c>
      <c r="G52" s="80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2"/>
    </row>
    <row r="53" spans="1:42" ht="27" customHeight="1" x14ac:dyDescent="0.25">
      <c r="A53" s="90" t="s">
        <v>39</v>
      </c>
      <c r="B53" s="91"/>
      <c r="C53" s="92"/>
      <c r="D53" s="52">
        <f>D52*21</f>
        <v>8959.02</v>
      </c>
      <c r="E53" s="52">
        <f t="shared" ref="E53:F53" si="26">E52*21</f>
        <v>12036.359999999999</v>
      </c>
      <c r="F53" s="52">
        <f t="shared" si="26"/>
        <v>13187.58</v>
      </c>
      <c r="G53" s="80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2"/>
    </row>
    <row r="54" spans="1:42" ht="27" customHeight="1" x14ac:dyDescent="0.25">
      <c r="A54" s="93" t="s">
        <v>63</v>
      </c>
      <c r="B54" s="94"/>
      <c r="C54" s="95"/>
      <c r="D54" s="96">
        <v>4077</v>
      </c>
      <c r="E54" s="97"/>
      <c r="F54" s="98"/>
      <c r="G54" s="80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2"/>
    </row>
    <row r="55" spans="1:42" s="53" customFormat="1" ht="26.4" customHeight="1" x14ac:dyDescent="0.25">
      <c r="A55" s="67" t="s">
        <v>64</v>
      </c>
      <c r="B55" s="67"/>
      <c r="C55" s="67"/>
      <c r="D55" s="68">
        <v>85617</v>
      </c>
      <c r="E55" s="69"/>
      <c r="F55" s="70"/>
      <c r="G55" s="83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5"/>
    </row>
    <row r="56" spans="1:42" s="22" customFormat="1" x14ac:dyDescent="0.25">
      <c r="A56" s="71" t="s">
        <v>58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</row>
    <row r="57" spans="1:42" s="22" customFormat="1" x14ac:dyDescent="0.25">
      <c r="A57" s="72" t="s">
        <v>57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</row>
  </sheetData>
  <mergeCells count="228">
    <mergeCell ref="W3:Z3"/>
    <mergeCell ref="AA3:AD3"/>
    <mergeCell ref="AE3:AH3"/>
    <mergeCell ref="AI3:AL3"/>
    <mergeCell ref="AM3:AP3"/>
    <mergeCell ref="B4:B5"/>
    <mergeCell ref="C4:C5"/>
    <mergeCell ref="AN4:AP4"/>
    <mergeCell ref="A7:AP7"/>
    <mergeCell ref="A8:AP8"/>
    <mergeCell ref="AF4:AH4"/>
    <mergeCell ref="AI4:AI5"/>
    <mergeCell ref="AJ4:AL4"/>
    <mergeCell ref="AM4:AM5"/>
    <mergeCell ref="A1:AP1"/>
    <mergeCell ref="A2:A5"/>
    <mergeCell ref="B2:F2"/>
    <mergeCell ref="G2:J2"/>
    <mergeCell ref="K2:N2"/>
    <mergeCell ref="O2:R2"/>
    <mergeCell ref="S2:V2"/>
    <mergeCell ref="W2:Z2"/>
    <mergeCell ref="AA2:AD2"/>
    <mergeCell ref="AE2:AH2"/>
    <mergeCell ref="AI2:AL2"/>
    <mergeCell ref="AM2:AP2"/>
    <mergeCell ref="B3:F3"/>
    <mergeCell ref="G3:J3"/>
    <mergeCell ref="K3:N3"/>
    <mergeCell ref="O3:R3"/>
    <mergeCell ref="S3:V3"/>
    <mergeCell ref="AB4:AD4"/>
    <mergeCell ref="AE4:AE5"/>
    <mergeCell ref="P4:R4"/>
    <mergeCell ref="S4:S5"/>
    <mergeCell ref="T4:V4"/>
    <mergeCell ref="W4:W5"/>
    <mergeCell ref="X4:Z4"/>
    <mergeCell ref="AA4:AA5"/>
    <mergeCell ref="D4:F4"/>
    <mergeCell ref="G4:G5"/>
    <mergeCell ref="H4:J4"/>
    <mergeCell ref="K4:K5"/>
    <mergeCell ref="L4:N4"/>
    <mergeCell ref="O4:O5"/>
    <mergeCell ref="AF9:AH9"/>
    <mergeCell ref="AJ9:AL9"/>
    <mergeCell ref="AN9:AP9"/>
    <mergeCell ref="D10:F10"/>
    <mergeCell ref="H10:J10"/>
    <mergeCell ref="L10:N10"/>
    <mergeCell ref="P10:R10"/>
    <mergeCell ref="T10:V10"/>
    <mergeCell ref="X10:Z10"/>
    <mergeCell ref="AB10:AD10"/>
    <mergeCell ref="AF10:AH10"/>
    <mergeCell ref="AJ10:AL10"/>
    <mergeCell ref="AN10:AP10"/>
    <mergeCell ref="D9:F9"/>
    <mergeCell ref="H9:J9"/>
    <mergeCell ref="L9:N9"/>
    <mergeCell ref="P9:R9"/>
    <mergeCell ref="T9:V9"/>
    <mergeCell ref="X9:Z9"/>
    <mergeCell ref="AB9:AD9"/>
    <mergeCell ref="AN11:AP11"/>
    <mergeCell ref="A13:F13"/>
    <mergeCell ref="A14:AP14"/>
    <mergeCell ref="D15:F15"/>
    <mergeCell ref="H15:J15"/>
    <mergeCell ref="L15:N15"/>
    <mergeCell ref="P15:R15"/>
    <mergeCell ref="T15:V15"/>
    <mergeCell ref="X15:Z15"/>
    <mergeCell ref="AB15:AD15"/>
    <mergeCell ref="AF15:AH15"/>
    <mergeCell ref="AJ15:AL15"/>
    <mergeCell ref="AN15:AP15"/>
    <mergeCell ref="D11:F11"/>
    <mergeCell ref="H11:J11"/>
    <mergeCell ref="L11:N11"/>
    <mergeCell ref="P11:R11"/>
    <mergeCell ref="T11:V11"/>
    <mergeCell ref="X11:Z11"/>
    <mergeCell ref="AB11:AD11"/>
    <mergeCell ref="AF11:AH11"/>
    <mergeCell ref="AJ11:AL11"/>
    <mergeCell ref="AN17:AP17"/>
    <mergeCell ref="A19:F19"/>
    <mergeCell ref="X16:Z16"/>
    <mergeCell ref="AB16:AD16"/>
    <mergeCell ref="AF16:AH16"/>
    <mergeCell ref="AJ16:AL16"/>
    <mergeCell ref="AN16:AP16"/>
    <mergeCell ref="D17:F17"/>
    <mergeCell ref="H17:J17"/>
    <mergeCell ref="L17:N17"/>
    <mergeCell ref="P17:R17"/>
    <mergeCell ref="T17:V17"/>
    <mergeCell ref="D16:F16"/>
    <mergeCell ref="H16:J16"/>
    <mergeCell ref="L16:N16"/>
    <mergeCell ref="P16:R16"/>
    <mergeCell ref="T16:V16"/>
    <mergeCell ref="X17:Z17"/>
    <mergeCell ref="AB17:AD17"/>
    <mergeCell ref="AF17:AH17"/>
    <mergeCell ref="AJ17:AL17"/>
    <mergeCell ref="A20:AP20"/>
    <mergeCell ref="D21:F21"/>
    <mergeCell ref="H21:J21"/>
    <mergeCell ref="L21:N21"/>
    <mergeCell ref="P21:R21"/>
    <mergeCell ref="T21:V21"/>
    <mergeCell ref="X21:Z21"/>
    <mergeCell ref="AB21:AD21"/>
    <mergeCell ref="AF21:AH21"/>
    <mergeCell ref="AJ21:AL21"/>
    <mergeCell ref="AN21:AP21"/>
    <mergeCell ref="AN22:AP22"/>
    <mergeCell ref="D23:F23"/>
    <mergeCell ref="H23:J23"/>
    <mergeCell ref="L23:N23"/>
    <mergeCell ref="P23:R23"/>
    <mergeCell ref="T23:V23"/>
    <mergeCell ref="X23:Z23"/>
    <mergeCell ref="AB23:AD23"/>
    <mergeCell ref="AF23:AH23"/>
    <mergeCell ref="AJ23:AL23"/>
    <mergeCell ref="AN23:AP23"/>
    <mergeCell ref="D22:F22"/>
    <mergeCell ref="H22:J22"/>
    <mergeCell ref="L22:N22"/>
    <mergeCell ref="P22:R22"/>
    <mergeCell ref="T22:V22"/>
    <mergeCell ref="X22:Z22"/>
    <mergeCell ref="AB22:AD22"/>
    <mergeCell ref="AF22:AH22"/>
    <mergeCell ref="AJ22:AL22"/>
    <mergeCell ref="A25:F25"/>
    <mergeCell ref="A26:AP26"/>
    <mergeCell ref="D27:F27"/>
    <mergeCell ref="H27:J27"/>
    <mergeCell ref="L27:N27"/>
    <mergeCell ref="P27:R27"/>
    <mergeCell ref="T27:V27"/>
    <mergeCell ref="X27:Z27"/>
    <mergeCell ref="AB27:AD27"/>
    <mergeCell ref="AF27:AH27"/>
    <mergeCell ref="AJ27:AL27"/>
    <mergeCell ref="AN27:AP27"/>
    <mergeCell ref="AN28:AP28"/>
    <mergeCell ref="D29:F29"/>
    <mergeCell ref="H29:J29"/>
    <mergeCell ref="L29:N29"/>
    <mergeCell ref="P29:R29"/>
    <mergeCell ref="T29:V29"/>
    <mergeCell ref="X29:Z29"/>
    <mergeCell ref="AB29:AD29"/>
    <mergeCell ref="AF32:AH32"/>
    <mergeCell ref="AJ32:AL32"/>
    <mergeCell ref="AN32:AP32"/>
    <mergeCell ref="D28:F28"/>
    <mergeCell ref="H28:J28"/>
    <mergeCell ref="L28:N28"/>
    <mergeCell ref="P28:R28"/>
    <mergeCell ref="T28:V28"/>
    <mergeCell ref="X28:Z28"/>
    <mergeCell ref="AB28:AD28"/>
    <mergeCell ref="AF28:AH28"/>
    <mergeCell ref="AJ28:AL28"/>
    <mergeCell ref="A33:F33"/>
    <mergeCell ref="A34:AP34"/>
    <mergeCell ref="A41:F41"/>
    <mergeCell ref="AF29:AH29"/>
    <mergeCell ref="AJ29:AL29"/>
    <mergeCell ref="AN29:AP29"/>
    <mergeCell ref="D32:F32"/>
    <mergeCell ref="H32:J32"/>
    <mergeCell ref="L32:N32"/>
    <mergeCell ref="P32:R32"/>
    <mergeCell ref="T32:V32"/>
    <mergeCell ref="X32:Z32"/>
    <mergeCell ref="AB32:AD32"/>
    <mergeCell ref="A42:AP42"/>
    <mergeCell ref="D43:F43"/>
    <mergeCell ref="H43:J43"/>
    <mergeCell ref="L43:N43"/>
    <mergeCell ref="P43:R43"/>
    <mergeCell ref="T43:V43"/>
    <mergeCell ref="X43:Z43"/>
    <mergeCell ref="AB43:AD43"/>
    <mergeCell ref="AF43:AH43"/>
    <mergeCell ref="AJ43:AL43"/>
    <mergeCell ref="AN43:AP43"/>
    <mergeCell ref="AN44:AP44"/>
    <mergeCell ref="D45:F45"/>
    <mergeCell ref="H45:J45"/>
    <mergeCell ref="L45:N45"/>
    <mergeCell ref="P45:R45"/>
    <mergeCell ref="T45:V45"/>
    <mergeCell ref="X45:Z45"/>
    <mergeCell ref="AB45:AD45"/>
    <mergeCell ref="AF45:AH45"/>
    <mergeCell ref="AJ45:AL45"/>
    <mergeCell ref="D44:F44"/>
    <mergeCell ref="H44:J44"/>
    <mergeCell ref="L44:N44"/>
    <mergeCell ref="P44:R44"/>
    <mergeCell ref="T44:V44"/>
    <mergeCell ref="X44:Z44"/>
    <mergeCell ref="AB44:AD44"/>
    <mergeCell ref="AF44:AH44"/>
    <mergeCell ref="AJ44:AL44"/>
    <mergeCell ref="A55:C55"/>
    <mergeCell ref="D55:F55"/>
    <mergeCell ref="A56:AP56"/>
    <mergeCell ref="A57:AP57"/>
    <mergeCell ref="AN45:AP45"/>
    <mergeCell ref="A47:F47"/>
    <mergeCell ref="A48:F48"/>
    <mergeCell ref="A49:C49"/>
    <mergeCell ref="G49:AP55"/>
    <mergeCell ref="A50:F50"/>
    <mergeCell ref="A52:B52"/>
    <mergeCell ref="A53:C53"/>
    <mergeCell ref="A54:C54"/>
    <mergeCell ref="D54:F54"/>
  </mergeCell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Прейскурант по 60н</vt:lpstr>
      <vt:lpstr>'Прейскурант по 60н'!Область_печати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2025-07-28T11:47:50Z</dcterms:modified>
</cp:coreProperties>
</file>