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filterPrivacy="1" defaultThemeVersion="124226"/>
  <xr:revisionPtr revIDLastSave="0" documentId="13_ncr:1_{028C47E0-80FD-4A4A-95D1-5FD978FB7599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J131" i="1" l="1"/>
  <c r="J130" i="1"/>
  <c r="E130" i="1" s="1"/>
  <c r="J129" i="1"/>
  <c r="J128" i="1"/>
  <c r="E128" i="1" s="1"/>
  <c r="J127" i="1"/>
  <c r="J126" i="1"/>
  <c r="E126" i="1" l="1"/>
  <c r="H125" i="1"/>
  <c r="J125" i="1" s="1"/>
  <c r="H124" i="1"/>
  <c r="J124" i="1" s="1"/>
  <c r="H123" i="1"/>
  <c r="J123" i="1" s="1"/>
  <c r="E123" i="1" s="1"/>
  <c r="H122" i="1"/>
  <c r="J122" i="1" s="1"/>
  <c r="H121" i="1"/>
  <c r="J121" i="1" s="1"/>
  <c r="H120" i="1"/>
  <c r="J120" i="1" s="1"/>
  <c r="J119" i="1"/>
  <c r="J118" i="1"/>
  <c r="J117" i="1"/>
  <c r="E117" i="1" l="1"/>
  <c r="E120" i="1"/>
  <c r="J116" i="1"/>
  <c r="E116" i="1" s="1"/>
  <c r="J115" i="1"/>
  <c r="E115" i="1" s="1"/>
  <c r="J25" i="1" l="1"/>
  <c r="H25" i="1"/>
  <c r="H24" i="1"/>
  <c r="J24" i="1" s="1"/>
  <c r="E24" i="1" s="1"/>
  <c r="J114" i="1"/>
  <c r="E114" i="1" s="1"/>
  <c r="J113" i="1"/>
  <c r="E113" i="1" s="1"/>
  <c r="J107" i="1"/>
  <c r="E107" i="1" s="1"/>
  <c r="J112" i="1"/>
  <c r="J111" i="1"/>
  <c r="J110" i="1"/>
  <c r="J109" i="1"/>
  <c r="J108" i="1"/>
  <c r="E108" i="1" s="1"/>
  <c r="J106" i="1"/>
  <c r="E106" i="1" s="1"/>
  <c r="J103" i="1"/>
  <c r="J102" i="1"/>
  <c r="J99" i="1"/>
  <c r="J98" i="1"/>
  <c r="J105" i="1"/>
  <c r="J104" i="1"/>
  <c r="J97" i="1"/>
  <c r="J96" i="1"/>
  <c r="J101" i="1"/>
  <c r="J100" i="1"/>
  <c r="H95" i="1"/>
  <c r="H92" i="1"/>
  <c r="H91" i="1"/>
  <c r="H90" i="1"/>
  <c r="H89" i="1"/>
  <c r="H88" i="1"/>
  <c r="H85" i="1"/>
  <c r="H84" i="1"/>
  <c r="H83" i="1"/>
  <c r="H82" i="1"/>
  <c r="H79" i="1"/>
  <c r="H86" i="1" s="1"/>
  <c r="H74" i="1"/>
  <c r="H73" i="1"/>
  <c r="H72" i="1"/>
  <c r="H71" i="1"/>
  <c r="H70" i="1"/>
  <c r="H69" i="1"/>
  <c r="H68" i="1"/>
  <c r="H67" i="1"/>
  <c r="H66" i="1"/>
  <c r="H65" i="1"/>
  <c r="H64" i="1"/>
  <c r="H63" i="1"/>
  <c r="H61" i="1"/>
  <c r="H60" i="1"/>
  <c r="H59" i="1"/>
  <c r="H58" i="1"/>
  <c r="H57" i="1"/>
  <c r="H56" i="1"/>
  <c r="H55" i="1"/>
  <c r="H50" i="1"/>
  <c r="H62" i="1" s="1"/>
  <c r="H49" i="1"/>
  <c r="H48" i="1"/>
  <c r="H47" i="1"/>
  <c r="H46" i="1"/>
  <c r="J46" i="1" s="1"/>
  <c r="H44" i="1"/>
  <c r="H43" i="1"/>
  <c r="J43" i="1" s="1"/>
  <c r="H42" i="1"/>
  <c r="H41" i="1"/>
  <c r="H40" i="1"/>
  <c r="H39" i="1"/>
  <c r="H20" i="1"/>
  <c r="J36" i="1"/>
  <c r="J35" i="1"/>
  <c r="J45" i="1"/>
  <c r="J38" i="1"/>
  <c r="J37" i="1"/>
  <c r="H34" i="1"/>
  <c r="H33" i="1"/>
  <c r="H32" i="1"/>
  <c r="H31" i="1"/>
  <c r="H30" i="1"/>
  <c r="H29" i="1"/>
  <c r="H22" i="1"/>
  <c r="H17" i="1"/>
  <c r="H16" i="1"/>
  <c r="H15" i="1"/>
  <c r="H14" i="1"/>
  <c r="H13" i="1"/>
  <c r="H12" i="1"/>
  <c r="H11" i="1"/>
  <c r="H10" i="1"/>
  <c r="E110" i="1" l="1"/>
  <c r="E102" i="1"/>
  <c r="E98" i="1"/>
  <c r="E96" i="1"/>
  <c r="H93" i="1"/>
  <c r="J42" i="1"/>
  <c r="J95" i="1" l="1"/>
  <c r="J94" i="1"/>
  <c r="J93" i="1"/>
  <c r="J92" i="1"/>
  <c r="J91" i="1"/>
  <c r="J90" i="1"/>
  <c r="J89" i="1"/>
  <c r="E89" i="1" l="1"/>
  <c r="J88" i="1"/>
  <c r="J86" i="1"/>
  <c r="J87" i="1"/>
  <c r="J32" i="1"/>
  <c r="J33" i="1"/>
  <c r="J34" i="1"/>
  <c r="J29" i="1"/>
  <c r="J30" i="1"/>
  <c r="J31" i="1"/>
  <c r="J23" i="1"/>
  <c r="J22" i="1"/>
  <c r="J9" i="1"/>
  <c r="J8" i="1"/>
  <c r="J7" i="1"/>
  <c r="J6" i="1"/>
  <c r="J83" i="1"/>
  <c r="J84" i="1"/>
  <c r="J85" i="1"/>
  <c r="J82" i="1"/>
  <c r="J81" i="1"/>
  <c r="J79" i="1"/>
  <c r="J80" i="1"/>
  <c r="J27" i="1"/>
  <c r="J28" i="1"/>
  <c r="J26" i="1"/>
  <c r="J78" i="1"/>
  <c r="J77" i="1"/>
  <c r="J76" i="1"/>
  <c r="J75" i="1"/>
  <c r="J21" i="1"/>
  <c r="J20" i="1"/>
  <c r="J74" i="1"/>
  <c r="J73" i="1"/>
  <c r="J72" i="1"/>
  <c r="J71" i="1"/>
  <c r="J70" i="1"/>
  <c r="J69" i="1"/>
  <c r="J68" i="1"/>
  <c r="J67" i="1"/>
  <c r="J66" i="1"/>
  <c r="J65" i="1"/>
  <c r="J64" i="1"/>
  <c r="J63" i="1"/>
  <c r="J62" i="1"/>
  <c r="J61" i="1"/>
  <c r="J60" i="1"/>
  <c r="J59" i="1"/>
  <c r="J58" i="1"/>
  <c r="J57" i="1"/>
  <c r="J56" i="1"/>
  <c r="J55" i="1"/>
  <c r="J54" i="1"/>
  <c r="J53" i="1"/>
  <c r="J52" i="1"/>
  <c r="J51" i="1"/>
  <c r="J19" i="1"/>
  <c r="J18" i="1"/>
  <c r="J50" i="1"/>
  <c r="J49" i="1"/>
  <c r="J48" i="1"/>
  <c r="J47" i="1"/>
  <c r="J44" i="1"/>
  <c r="J41" i="1"/>
  <c r="J40" i="1"/>
  <c r="J39" i="1"/>
  <c r="J17" i="1"/>
  <c r="J16" i="1"/>
  <c r="J15" i="1"/>
  <c r="J14" i="1"/>
  <c r="J13" i="1"/>
  <c r="J12" i="1"/>
  <c r="J11" i="1"/>
  <c r="J10" i="1"/>
  <c r="E75" i="1" l="1"/>
  <c r="E55" i="1"/>
  <c r="E82" i="1"/>
  <c r="E14" i="1"/>
  <c r="E29" i="1"/>
  <c r="E35" i="1"/>
  <c r="E32" i="1"/>
  <c r="E26" i="1"/>
  <c r="E22" i="1"/>
  <c r="E43" i="1"/>
  <c r="E47" i="1"/>
  <c r="E18" i="1"/>
  <c r="E20" i="1"/>
  <c r="E71" i="1"/>
  <c r="E67" i="1"/>
  <c r="E39" i="1"/>
  <c r="E63" i="1"/>
  <c r="E59" i="1"/>
  <c r="E51" i="1"/>
  <c r="E6" i="1"/>
  <c r="E10" i="1"/>
</calcChain>
</file>

<file path=xl/sharedStrings.xml><?xml version="1.0" encoding="utf-8"?>
<sst xmlns="http://schemas.openxmlformats.org/spreadsheetml/2006/main" count="225" uniqueCount="71">
  <si>
    <t>Биоаккустическая коррекция</t>
  </si>
  <si>
    <t>20 мин.</t>
  </si>
  <si>
    <t>Наименование</t>
  </si>
  <si>
    <t>2) 2.003 Систематическое наблюдение за получателями социальных услуг в целях выявления отклонений в состоянии их здоровья</t>
  </si>
  <si>
    <t>3) 7.2. Проведение социально-реабилитационных мероприятий в сфере социального обслуживания</t>
  </si>
  <si>
    <t>Стандартное время оказания услуги, мин.</t>
  </si>
  <si>
    <t>Стоимость услуги за ед. (тариф), руб.</t>
  </si>
  <si>
    <t>Сумма, руб.</t>
  </si>
  <si>
    <t>Кол-во процедур/услуг</t>
  </si>
  <si>
    <t>Время, за 1 процедуру/услугу</t>
  </si>
  <si>
    <t>Стоимость за указанное время, руб.</t>
  </si>
  <si>
    <t>4) 2.004.2 Консультирование по социально-медицинским вопросам</t>
  </si>
  <si>
    <t xml:space="preserve"> </t>
  </si>
  <si>
    <t>Физиотерапевтическая услуга</t>
  </si>
  <si>
    <t>5 мин.</t>
  </si>
  <si>
    <t>15 мин.</t>
  </si>
  <si>
    <t>1) Выполнение процедур, связанных с наблюдением за здоровьем получателей социальных услуг</t>
  </si>
  <si>
    <t>Массаж</t>
  </si>
  <si>
    <t>3)Прроведение оздоровительных мероприятий</t>
  </si>
  <si>
    <t>3)Проведение оздоровительных мероприятий</t>
  </si>
  <si>
    <t>30 мин.</t>
  </si>
  <si>
    <t>Флоатинг</t>
  </si>
  <si>
    <t>Набор социальных услуг (по 326-п)</t>
  </si>
  <si>
    <t>№п/п</t>
  </si>
  <si>
    <t>СПА-день (флоатинг (60 мин.), гидромассаж (20 мин.), фитотерапия (5 мин.)</t>
  </si>
  <si>
    <t>Водолечение (гидромассаж)</t>
  </si>
  <si>
    <t>2) Проведение оздоровилеьных меропряитий</t>
  </si>
  <si>
    <t>1) Проведение оздоровильных меропряитий</t>
  </si>
  <si>
    <t>60 мин.</t>
  </si>
  <si>
    <t>85 мин.</t>
  </si>
  <si>
    <t>10 мин.</t>
  </si>
  <si>
    <t>Количество, ед.</t>
  </si>
  <si>
    <t>2)Проведение оздоровительных мероприятий</t>
  </si>
  <si>
    <t>2) Проведение оздоровительных меропряитий</t>
  </si>
  <si>
    <t>2) Прроведение оздоровительных мероприятий</t>
  </si>
  <si>
    <t>Скидка на СПА-комплекс 202,75 руб.(исключение систематическое наблюдение)</t>
  </si>
  <si>
    <t>Скидка на СПА-комплекс 1013,75 руб.(исключение систематическое наблюдение)</t>
  </si>
  <si>
    <t>Скидка на СПА-комплекс 2027,5 руб.(исключение систематическое наблюдение)</t>
  </si>
  <si>
    <t>Томатис терапия</t>
  </si>
  <si>
    <t>1) 4.003.01 Социально-педагогическое консультирование</t>
  </si>
  <si>
    <t>2) 4.003.02 Социально-педагогическая диагностика</t>
  </si>
  <si>
    <t xml:space="preserve">3) 4.003.03Социально-педагогическая коррекция </t>
  </si>
  <si>
    <t>40 мин.</t>
  </si>
  <si>
    <t xml:space="preserve">4) 3.001.03Социально-психологическая коррекция </t>
  </si>
  <si>
    <t>1) 4.003.02 Социально-педагогическая диагностика</t>
  </si>
  <si>
    <t xml:space="preserve">2) 4.003.03Социально-педагогическая коррекция </t>
  </si>
  <si>
    <t xml:space="preserve">1) 4.003.03Социально-педагогическая коррекция </t>
  </si>
  <si>
    <t xml:space="preserve">2) 3.001.03 Социально-психологическая коррекция </t>
  </si>
  <si>
    <t>2) 3.001.02 Психодиагностика</t>
  </si>
  <si>
    <t>Скидка на курс из 10 процедур 234,8 рубля</t>
  </si>
  <si>
    <t>Скидка на курс из 14 процедур 469,6 рублей</t>
  </si>
  <si>
    <t>Программа "Легкий фитнес"</t>
  </si>
  <si>
    <t>Логомассаж (первичная консультация)</t>
  </si>
  <si>
    <t xml:space="preserve">Логомассаж </t>
  </si>
  <si>
    <t>3) 7.002.1.23 логопедическая помощь</t>
  </si>
  <si>
    <t>Консультирование по социально-медицинским вопросам
(врач-педиатр, врач-физиотерапевт)</t>
  </si>
  <si>
    <t>1) 2.004 Консультирование по социально-медицинским вопросам (поддержания и сохранения здоровья получателей социальных услуг, проведения оздоровительных мероприятий, наблюдения за получателями социальных услуг в целях выявления отклонений в состоянии их здоровья)</t>
  </si>
  <si>
    <t>Занятие по кулинарии</t>
  </si>
  <si>
    <r>
      <t xml:space="preserve">Приложение 2 к приказу 
БУ «Ханты-Мансийский реабилитационный центр»
</t>
    </r>
    <r>
      <rPr>
        <sz val="11"/>
        <color theme="0" tint="-0.249977111117893"/>
        <rFont val="Times New Roman"/>
        <family val="1"/>
        <charset val="204"/>
      </rPr>
      <t xml:space="preserve"> [Номер документа]
[Дата документа]</t>
    </r>
    <r>
      <rPr>
        <sz val="11"/>
        <color theme="1"/>
        <rFont val="Times New Roman"/>
        <family val="1"/>
        <charset val="204"/>
      </rPr>
      <t xml:space="preserve">
</t>
    </r>
  </si>
  <si>
    <t>Прейскурант на наборы платных социальных услуг</t>
  </si>
  <si>
    <t>1) Проведение занятий по адаптивной физической кульутре</t>
  </si>
  <si>
    <t>Скидка на курс из 12 занятий 1337, 44 рублей</t>
  </si>
  <si>
    <t>Обучение навыкам поведения в быту и общественных местах</t>
  </si>
  <si>
    <t>Формирование позитивных интересов</t>
  </si>
  <si>
    <t>1) Психологическая коррекция</t>
  </si>
  <si>
    <t>1) Социально-психологическое консультирование, в том числе по вопросам внутрисемейных отношений</t>
  </si>
  <si>
    <t xml:space="preserve">2) Оказание консультационной психологической помощи </t>
  </si>
  <si>
    <t>1) Психодиагностика</t>
  </si>
  <si>
    <t xml:space="preserve">Психологическое консультирование </t>
  </si>
  <si>
    <t xml:space="preserve">Индивидуальное занятие с психологом  </t>
  </si>
  <si>
    <t xml:space="preserve">Психодиагностика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</si>
</sst>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0" tint="-0.249977111117893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6" xfId="0" applyFont="1" applyFill="1" applyBorder="1" applyAlignment="1">
      <alignment horizontal="center" vertical="center" wrapText="1"/>
    </xf>
    <xf numFmtId="0" fontId="1" fillId="2" borderId="16" xfId="0" applyFont="1" applyFill="1" applyBorder="1" applyAlignment="1">
      <alignment horizontal="center" vertical="center" wrapText="1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center" vertical="center" wrapText="1"/>
    </xf>
    <xf numFmtId="0" fontId="1" fillId="0" borderId="19" xfId="0" applyFont="1" applyBorder="1" applyAlignment="1">
      <alignment horizontal="center" vertical="center" wrapText="1"/>
    </xf>
    <xf numFmtId="0" fontId="1" fillId="2" borderId="2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4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16" xfId="0" applyFont="1" applyBorder="1" applyAlignment="1">
      <alignment horizontal="center" vertical="center" wrapText="1"/>
    </xf>
    <xf numFmtId="0" fontId="2" fillId="0" borderId="17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2" fillId="0" borderId="23" xfId="0" applyFont="1" applyBorder="1" applyAlignment="1">
      <alignment horizontal="center" vertical="center" wrapText="1"/>
    </xf>
    <xf numFmtId="0" fontId="0" fillId="0" borderId="0" xfId="0" applyAlignment="1">
      <alignment wrapText="1"/>
    </xf>
    <xf numFmtId="0" fontId="1" fillId="0" borderId="2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4" fontId="2" fillId="0" borderId="4" xfId="0" applyNumberFormat="1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4" fontId="2" fillId="0" borderId="9" xfId="0" applyNumberFormat="1" applyFont="1" applyBorder="1" applyAlignment="1">
      <alignment horizontal="center" vertical="center" wrapText="1"/>
    </xf>
    <xf numFmtId="4" fontId="2" fillId="0" borderId="11" xfId="0" applyNumberFormat="1" applyFont="1" applyBorder="1" applyAlignment="1">
      <alignment horizontal="center" vertical="center" wrapText="1"/>
    </xf>
    <xf numFmtId="4" fontId="2" fillId="0" borderId="12" xfId="0" applyNumberFormat="1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right" vertical="center" wrapText="1"/>
    </xf>
    <xf numFmtId="0" fontId="4" fillId="0" borderId="0" xfId="0" applyFont="1" applyAlignment="1">
      <alignment horizontal="center" vertical="center" wrapText="1"/>
    </xf>
    <xf numFmtId="0" fontId="1" fillId="0" borderId="20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5" xfId="0" applyFont="1" applyBorder="1" applyAlignment="1">
      <alignment horizontal="center" vertical="center" wrapText="1"/>
    </xf>
    <xf numFmtId="0" fontId="1" fillId="0" borderId="26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M131"/>
  <sheetViews>
    <sheetView tabSelected="1" workbookViewId="0">
      <selection activeCell="B135" sqref="B135"/>
    </sheetView>
  </sheetViews>
  <sheetFormatPr defaultRowHeight="14.4" x14ac:dyDescent="0.3"/>
  <cols>
    <col min="1" max="1" width="9.109375" style="1"/>
    <col min="2" max="2" width="34.109375" style="1" customWidth="1"/>
    <col min="3" max="3" width="16.109375" style="1" customWidth="1"/>
    <col min="4" max="4" width="9.109375" style="1"/>
    <col min="5" max="5" width="18.88671875" style="22" customWidth="1"/>
    <col min="6" max="6" width="55" style="1" customWidth="1"/>
    <col min="7" max="12" width="9.109375" style="1"/>
    <col min="13" max="13" width="19.44140625" customWidth="1"/>
  </cols>
  <sheetData>
    <row r="2" spans="1:10" ht="71.25" customHeight="1" x14ac:dyDescent="0.3">
      <c r="F2" s="61" t="s">
        <v>58</v>
      </c>
      <c r="G2" s="61"/>
      <c r="H2" s="61"/>
      <c r="I2" s="61"/>
      <c r="J2" s="61"/>
    </row>
    <row r="3" spans="1:10" ht="40.5" customHeight="1" x14ac:dyDescent="0.3">
      <c r="B3" s="62" t="s">
        <v>59</v>
      </c>
      <c r="C3" s="60"/>
      <c r="D3" s="60"/>
      <c r="E3" s="60"/>
      <c r="F3" s="60"/>
      <c r="G3" s="24"/>
      <c r="H3" s="24"/>
      <c r="I3" s="24"/>
      <c r="J3" s="24"/>
    </row>
    <row r="4" spans="1:10" ht="19.5" customHeight="1" x14ac:dyDescent="0.3">
      <c r="I4" s="1" t="s">
        <v>12</v>
      </c>
    </row>
    <row r="5" spans="1:10" ht="83.4" thickBot="1" x14ac:dyDescent="0.35">
      <c r="A5" s="3" t="s">
        <v>23</v>
      </c>
      <c r="B5" s="3" t="s">
        <v>2</v>
      </c>
      <c r="C5" s="3" t="s">
        <v>8</v>
      </c>
      <c r="D5" s="3" t="s">
        <v>9</v>
      </c>
      <c r="E5" s="23" t="s">
        <v>10</v>
      </c>
      <c r="F5" s="3" t="s">
        <v>22</v>
      </c>
      <c r="G5" s="3" t="s">
        <v>5</v>
      </c>
      <c r="H5" s="3" t="s">
        <v>6</v>
      </c>
      <c r="I5" s="3" t="s">
        <v>31</v>
      </c>
      <c r="J5" s="3" t="s">
        <v>7</v>
      </c>
    </row>
    <row r="6" spans="1:10" ht="27.6" x14ac:dyDescent="0.3">
      <c r="A6" s="49">
        <v>1</v>
      </c>
      <c r="B6" s="50" t="s">
        <v>0</v>
      </c>
      <c r="C6" s="50">
        <v>1</v>
      </c>
      <c r="D6" s="50" t="s">
        <v>1</v>
      </c>
      <c r="E6" s="44">
        <f>SUM(J6:J9)</f>
        <v>845.62999999999988</v>
      </c>
      <c r="F6" s="4" t="s">
        <v>16</v>
      </c>
      <c r="G6" s="4">
        <v>10</v>
      </c>
      <c r="H6" s="4">
        <v>137.75</v>
      </c>
      <c r="I6" s="4">
        <v>1</v>
      </c>
      <c r="J6" s="5">
        <f t="shared" ref="J6:J22" si="0">H6*I6</f>
        <v>137.75</v>
      </c>
    </row>
    <row r="7" spans="1:10" ht="41.4" x14ac:dyDescent="0.3">
      <c r="A7" s="38"/>
      <c r="B7" s="40"/>
      <c r="C7" s="40"/>
      <c r="D7" s="40"/>
      <c r="E7" s="42"/>
      <c r="F7" s="2" t="s">
        <v>3</v>
      </c>
      <c r="G7" s="2">
        <v>15</v>
      </c>
      <c r="H7" s="2">
        <v>202.75</v>
      </c>
      <c r="I7" s="2">
        <v>1</v>
      </c>
      <c r="J7" s="6">
        <f t="shared" si="0"/>
        <v>202.75</v>
      </c>
    </row>
    <row r="8" spans="1:10" ht="27.6" x14ac:dyDescent="0.3">
      <c r="A8" s="38"/>
      <c r="B8" s="40"/>
      <c r="C8" s="40"/>
      <c r="D8" s="40"/>
      <c r="E8" s="42"/>
      <c r="F8" s="2" t="s">
        <v>4</v>
      </c>
      <c r="G8" s="2">
        <v>20</v>
      </c>
      <c r="H8" s="2">
        <v>234.79</v>
      </c>
      <c r="I8" s="2">
        <v>1</v>
      </c>
      <c r="J8" s="6">
        <f t="shared" si="0"/>
        <v>234.79</v>
      </c>
    </row>
    <row r="9" spans="1:10" ht="28.2" thickBot="1" x14ac:dyDescent="0.35">
      <c r="A9" s="39"/>
      <c r="B9" s="41"/>
      <c r="C9" s="41"/>
      <c r="D9" s="41"/>
      <c r="E9" s="43"/>
      <c r="F9" s="7" t="s">
        <v>11</v>
      </c>
      <c r="G9" s="7">
        <v>20</v>
      </c>
      <c r="H9" s="7">
        <v>270.33999999999997</v>
      </c>
      <c r="I9" s="7">
        <v>1</v>
      </c>
      <c r="J9" s="8">
        <f t="shared" si="0"/>
        <v>270.33999999999997</v>
      </c>
    </row>
    <row r="10" spans="1:10" ht="27.6" x14ac:dyDescent="0.3">
      <c r="A10" s="49">
        <v>2</v>
      </c>
      <c r="B10" s="50" t="s">
        <v>0</v>
      </c>
      <c r="C10" s="50">
        <v>10</v>
      </c>
      <c r="D10" s="50" t="s">
        <v>1</v>
      </c>
      <c r="E10" s="44">
        <f>SUM(J10:J13)</f>
        <v>8456.2999999999993</v>
      </c>
      <c r="F10" s="4" t="s">
        <v>16</v>
      </c>
      <c r="G10" s="4">
        <v>10</v>
      </c>
      <c r="H10" s="4">
        <f>H6</f>
        <v>137.75</v>
      </c>
      <c r="I10" s="4">
        <v>10</v>
      </c>
      <c r="J10" s="5">
        <f t="shared" si="0"/>
        <v>1377.5</v>
      </c>
    </row>
    <row r="11" spans="1:10" ht="41.4" x14ac:dyDescent="0.3">
      <c r="A11" s="38"/>
      <c r="B11" s="40"/>
      <c r="C11" s="40"/>
      <c r="D11" s="40"/>
      <c r="E11" s="42"/>
      <c r="F11" s="2" t="s">
        <v>3</v>
      </c>
      <c r="G11" s="2">
        <v>15</v>
      </c>
      <c r="H11" s="2">
        <f>H7</f>
        <v>202.75</v>
      </c>
      <c r="I11" s="2">
        <v>10</v>
      </c>
      <c r="J11" s="6">
        <f t="shared" si="0"/>
        <v>2027.5</v>
      </c>
    </row>
    <row r="12" spans="1:10" ht="27.6" x14ac:dyDescent="0.3">
      <c r="A12" s="38"/>
      <c r="B12" s="40"/>
      <c r="C12" s="40"/>
      <c r="D12" s="40"/>
      <c r="E12" s="42"/>
      <c r="F12" s="2" t="s">
        <v>4</v>
      </c>
      <c r="G12" s="2">
        <v>20</v>
      </c>
      <c r="H12" s="2">
        <f>H8</f>
        <v>234.79</v>
      </c>
      <c r="I12" s="2">
        <v>10</v>
      </c>
      <c r="J12" s="6">
        <f t="shared" si="0"/>
        <v>2347.9</v>
      </c>
    </row>
    <row r="13" spans="1:10" ht="28.2" thickBot="1" x14ac:dyDescent="0.35">
      <c r="A13" s="39"/>
      <c r="B13" s="41"/>
      <c r="C13" s="41"/>
      <c r="D13" s="41"/>
      <c r="E13" s="43"/>
      <c r="F13" s="7" t="s">
        <v>11</v>
      </c>
      <c r="G13" s="7">
        <v>20</v>
      </c>
      <c r="H13" s="7">
        <f>H9</f>
        <v>270.33999999999997</v>
      </c>
      <c r="I13" s="7">
        <v>10</v>
      </c>
      <c r="J13" s="8">
        <f t="shared" si="0"/>
        <v>2703.3999999999996</v>
      </c>
    </row>
    <row r="14" spans="1:10" ht="27.6" x14ac:dyDescent="0.3">
      <c r="A14" s="49">
        <v>3</v>
      </c>
      <c r="B14" s="50" t="s">
        <v>0</v>
      </c>
      <c r="C14" s="50">
        <v>14</v>
      </c>
      <c r="D14" s="50" t="s">
        <v>1</v>
      </c>
      <c r="E14" s="44">
        <f>SUM(J14:J17)</f>
        <v>11838.82</v>
      </c>
      <c r="F14" s="4" t="s">
        <v>16</v>
      </c>
      <c r="G14" s="4">
        <v>10</v>
      </c>
      <c r="H14" s="4">
        <f>H6</f>
        <v>137.75</v>
      </c>
      <c r="I14" s="4">
        <v>14</v>
      </c>
      <c r="J14" s="5">
        <f t="shared" si="0"/>
        <v>1928.5</v>
      </c>
    </row>
    <row r="15" spans="1:10" ht="41.4" x14ac:dyDescent="0.3">
      <c r="A15" s="38"/>
      <c r="B15" s="40"/>
      <c r="C15" s="40"/>
      <c r="D15" s="40"/>
      <c r="E15" s="42"/>
      <c r="F15" s="2" t="s">
        <v>3</v>
      </c>
      <c r="G15" s="2">
        <v>15</v>
      </c>
      <c r="H15" s="2">
        <f>H7</f>
        <v>202.75</v>
      </c>
      <c r="I15" s="2">
        <v>14</v>
      </c>
      <c r="J15" s="6">
        <f t="shared" si="0"/>
        <v>2838.5</v>
      </c>
    </row>
    <row r="16" spans="1:10" ht="27.6" x14ac:dyDescent="0.3">
      <c r="A16" s="38"/>
      <c r="B16" s="40"/>
      <c r="C16" s="40"/>
      <c r="D16" s="40"/>
      <c r="E16" s="42"/>
      <c r="F16" s="2" t="s">
        <v>4</v>
      </c>
      <c r="G16" s="2">
        <v>20</v>
      </c>
      <c r="H16" s="2">
        <f>H8</f>
        <v>234.79</v>
      </c>
      <c r="I16" s="2">
        <v>14</v>
      </c>
      <c r="J16" s="6">
        <f t="shared" si="0"/>
        <v>3287.06</v>
      </c>
    </row>
    <row r="17" spans="1:10" ht="28.2" thickBot="1" x14ac:dyDescent="0.35">
      <c r="A17" s="39"/>
      <c r="B17" s="41"/>
      <c r="C17" s="41"/>
      <c r="D17" s="41"/>
      <c r="E17" s="43"/>
      <c r="F17" s="7" t="s">
        <v>11</v>
      </c>
      <c r="G17" s="7">
        <v>20</v>
      </c>
      <c r="H17" s="7">
        <f>H9</f>
        <v>270.33999999999997</v>
      </c>
      <c r="I17" s="7">
        <v>14</v>
      </c>
      <c r="J17" s="8">
        <f t="shared" si="0"/>
        <v>3784.7599999999998</v>
      </c>
    </row>
    <row r="18" spans="1:10" ht="27.6" x14ac:dyDescent="0.3">
      <c r="A18" s="49">
        <v>4</v>
      </c>
      <c r="B18" s="50" t="s">
        <v>13</v>
      </c>
      <c r="C18" s="50">
        <v>1</v>
      </c>
      <c r="D18" s="50" t="s">
        <v>14</v>
      </c>
      <c r="E18" s="44">
        <f>SUM(J18:J19)</f>
        <v>157.07</v>
      </c>
      <c r="F18" s="4" t="s">
        <v>16</v>
      </c>
      <c r="G18" s="4">
        <v>5</v>
      </c>
      <c r="H18" s="4">
        <v>68.86</v>
      </c>
      <c r="I18" s="4">
        <v>1</v>
      </c>
      <c r="J18" s="5">
        <f t="shared" si="0"/>
        <v>68.86</v>
      </c>
    </row>
    <row r="19" spans="1:10" ht="15" thickBot="1" x14ac:dyDescent="0.35">
      <c r="A19" s="38"/>
      <c r="B19" s="40"/>
      <c r="C19" s="40"/>
      <c r="D19" s="40"/>
      <c r="E19" s="42"/>
      <c r="F19" s="2" t="s">
        <v>33</v>
      </c>
      <c r="G19" s="2">
        <v>5</v>
      </c>
      <c r="H19" s="2">
        <v>88.21</v>
      </c>
      <c r="I19" s="2">
        <v>1</v>
      </c>
      <c r="J19" s="6">
        <f t="shared" si="0"/>
        <v>88.21</v>
      </c>
    </row>
    <row r="20" spans="1:10" ht="27.6" x14ac:dyDescent="0.3">
      <c r="A20" s="49">
        <v>5</v>
      </c>
      <c r="B20" s="50" t="s">
        <v>13</v>
      </c>
      <c r="C20" s="50">
        <v>1</v>
      </c>
      <c r="D20" s="50" t="s">
        <v>30</v>
      </c>
      <c r="E20" s="44">
        <f>SUM(J20:J21)</f>
        <v>245.3</v>
      </c>
      <c r="F20" s="4" t="s">
        <v>16</v>
      </c>
      <c r="G20" s="4">
        <v>5</v>
      </c>
      <c r="H20" s="4">
        <f>H18</f>
        <v>68.86</v>
      </c>
      <c r="I20" s="4">
        <v>1</v>
      </c>
      <c r="J20" s="5">
        <f t="shared" si="0"/>
        <v>68.86</v>
      </c>
    </row>
    <row r="21" spans="1:10" ht="15" thickBot="1" x14ac:dyDescent="0.35">
      <c r="A21" s="38"/>
      <c r="B21" s="40"/>
      <c r="C21" s="40"/>
      <c r="D21" s="40"/>
      <c r="E21" s="42"/>
      <c r="F21" s="2" t="s">
        <v>26</v>
      </c>
      <c r="G21" s="2">
        <v>10</v>
      </c>
      <c r="H21" s="2">
        <v>176.44</v>
      </c>
      <c r="I21" s="2">
        <v>1</v>
      </c>
      <c r="J21" s="6">
        <f t="shared" si="0"/>
        <v>176.44</v>
      </c>
    </row>
    <row r="22" spans="1:10" ht="27.6" x14ac:dyDescent="0.3">
      <c r="A22" s="49">
        <v>6</v>
      </c>
      <c r="B22" s="50" t="s">
        <v>13</v>
      </c>
      <c r="C22" s="50">
        <v>1</v>
      </c>
      <c r="D22" s="50" t="s">
        <v>15</v>
      </c>
      <c r="E22" s="44">
        <f>SUM(J22:J23)</f>
        <v>333.52000000000004</v>
      </c>
      <c r="F22" s="4" t="s">
        <v>16</v>
      </c>
      <c r="G22" s="4">
        <v>5</v>
      </c>
      <c r="H22" s="4">
        <f>H18</f>
        <v>68.86</v>
      </c>
      <c r="I22" s="4">
        <v>1</v>
      </c>
      <c r="J22" s="5">
        <f t="shared" si="0"/>
        <v>68.86</v>
      </c>
    </row>
    <row r="23" spans="1:10" x14ac:dyDescent="0.3">
      <c r="A23" s="38"/>
      <c r="B23" s="40"/>
      <c r="C23" s="40"/>
      <c r="D23" s="40"/>
      <c r="E23" s="42"/>
      <c r="F23" s="2" t="s">
        <v>34</v>
      </c>
      <c r="G23" s="2">
        <v>15</v>
      </c>
      <c r="H23" s="2">
        <v>264.66000000000003</v>
      </c>
      <c r="I23" s="2">
        <v>1</v>
      </c>
      <c r="J23" s="6">
        <f t="shared" ref="J23" si="1">H23*I23</f>
        <v>264.66000000000003</v>
      </c>
    </row>
    <row r="24" spans="1:10" ht="27.6" x14ac:dyDescent="0.3">
      <c r="A24" s="63">
        <v>7</v>
      </c>
      <c r="B24" s="64" t="s">
        <v>13</v>
      </c>
      <c r="C24" s="64">
        <v>1</v>
      </c>
      <c r="D24" s="64" t="s">
        <v>1</v>
      </c>
      <c r="E24" s="65">
        <f>SUM(J24:J25)</f>
        <v>421.74</v>
      </c>
      <c r="F24" s="27" t="s">
        <v>16</v>
      </c>
      <c r="G24" s="27">
        <v>5</v>
      </c>
      <c r="H24" s="27">
        <f>H18</f>
        <v>68.86</v>
      </c>
      <c r="I24" s="27">
        <v>1</v>
      </c>
      <c r="J24" s="33">
        <f>H24*I24</f>
        <v>68.86</v>
      </c>
    </row>
    <row r="25" spans="1:10" ht="15" thickBot="1" x14ac:dyDescent="0.35">
      <c r="A25" s="46"/>
      <c r="B25" s="48"/>
      <c r="C25" s="48"/>
      <c r="D25" s="48"/>
      <c r="E25" s="66"/>
      <c r="F25" s="27" t="s">
        <v>34</v>
      </c>
      <c r="G25" s="27">
        <v>10</v>
      </c>
      <c r="H25" s="27">
        <f>H21</f>
        <v>176.44</v>
      </c>
      <c r="I25" s="27">
        <v>2</v>
      </c>
      <c r="J25" s="33">
        <f>H25*I25</f>
        <v>352.88</v>
      </c>
    </row>
    <row r="26" spans="1:10" ht="27.6" x14ac:dyDescent="0.3">
      <c r="A26" s="49">
        <v>8</v>
      </c>
      <c r="B26" s="50" t="s">
        <v>25</v>
      </c>
      <c r="C26" s="50">
        <v>1</v>
      </c>
      <c r="D26" s="50" t="s">
        <v>1</v>
      </c>
      <c r="E26" s="44">
        <f>SUM(J26:J28)</f>
        <v>693.38</v>
      </c>
      <c r="F26" s="4" t="s">
        <v>16</v>
      </c>
      <c r="G26" s="4">
        <v>10</v>
      </c>
      <c r="H26" s="4">
        <v>137.75</v>
      </c>
      <c r="I26" s="4">
        <v>1</v>
      </c>
      <c r="J26" s="5">
        <f>H26*I26</f>
        <v>137.75</v>
      </c>
    </row>
    <row r="27" spans="1:10" ht="41.4" x14ac:dyDescent="0.3">
      <c r="A27" s="38"/>
      <c r="B27" s="40"/>
      <c r="C27" s="40"/>
      <c r="D27" s="40"/>
      <c r="E27" s="42"/>
      <c r="F27" s="2" t="s">
        <v>3</v>
      </c>
      <c r="G27" s="2">
        <v>15</v>
      </c>
      <c r="H27" s="2">
        <v>202.75</v>
      </c>
      <c r="I27" s="2">
        <v>1</v>
      </c>
      <c r="J27" s="6">
        <f t="shared" ref="J27:J28" si="2">H27*I27</f>
        <v>202.75</v>
      </c>
    </row>
    <row r="28" spans="1:10" ht="15" thickBot="1" x14ac:dyDescent="0.35">
      <c r="A28" s="38"/>
      <c r="B28" s="40"/>
      <c r="C28" s="40"/>
      <c r="D28" s="40"/>
      <c r="E28" s="42"/>
      <c r="F28" s="2" t="s">
        <v>19</v>
      </c>
      <c r="G28" s="2">
        <v>10</v>
      </c>
      <c r="H28" s="2">
        <v>176.44</v>
      </c>
      <c r="I28" s="2">
        <v>2</v>
      </c>
      <c r="J28" s="6">
        <f t="shared" si="2"/>
        <v>352.88</v>
      </c>
    </row>
    <row r="29" spans="1:10" ht="27.6" x14ac:dyDescent="0.3">
      <c r="A29" s="49">
        <v>9</v>
      </c>
      <c r="B29" s="50" t="s">
        <v>25</v>
      </c>
      <c r="C29" s="50">
        <v>5</v>
      </c>
      <c r="D29" s="50" t="s">
        <v>1</v>
      </c>
      <c r="E29" s="44">
        <f>SUM(J29:J31)</f>
        <v>3466.9</v>
      </c>
      <c r="F29" s="4" t="s">
        <v>16</v>
      </c>
      <c r="G29" s="4">
        <v>10</v>
      </c>
      <c r="H29" s="4">
        <f>H26</f>
        <v>137.75</v>
      </c>
      <c r="I29" s="4">
        <v>5</v>
      </c>
      <c r="J29" s="5">
        <f t="shared" ref="J29:J34" si="3">H29*I29</f>
        <v>688.75</v>
      </c>
    </row>
    <row r="30" spans="1:10" ht="41.4" x14ac:dyDescent="0.3">
      <c r="A30" s="38"/>
      <c r="B30" s="40"/>
      <c r="C30" s="40"/>
      <c r="D30" s="40"/>
      <c r="E30" s="42"/>
      <c r="F30" s="2" t="s">
        <v>3</v>
      </c>
      <c r="G30" s="2">
        <v>15</v>
      </c>
      <c r="H30" s="2">
        <f>H27</f>
        <v>202.75</v>
      </c>
      <c r="I30" s="2">
        <v>5</v>
      </c>
      <c r="J30" s="6">
        <f t="shared" si="3"/>
        <v>1013.75</v>
      </c>
    </row>
    <row r="31" spans="1:10" ht="15" thickBot="1" x14ac:dyDescent="0.35">
      <c r="A31" s="38"/>
      <c r="B31" s="40"/>
      <c r="C31" s="40"/>
      <c r="D31" s="40"/>
      <c r="E31" s="42"/>
      <c r="F31" s="2" t="s">
        <v>19</v>
      </c>
      <c r="G31" s="2">
        <v>10</v>
      </c>
      <c r="H31" s="2">
        <f>H28</f>
        <v>176.44</v>
      </c>
      <c r="I31" s="2">
        <v>10</v>
      </c>
      <c r="J31" s="6">
        <f t="shared" si="3"/>
        <v>1764.4</v>
      </c>
    </row>
    <row r="32" spans="1:10" ht="27.6" x14ac:dyDescent="0.3">
      <c r="A32" s="49">
        <v>10</v>
      </c>
      <c r="B32" s="50" t="s">
        <v>25</v>
      </c>
      <c r="C32" s="50">
        <v>10</v>
      </c>
      <c r="D32" s="50" t="s">
        <v>1</v>
      </c>
      <c r="E32" s="44">
        <f>SUM(J32:J34)</f>
        <v>6933.8</v>
      </c>
      <c r="F32" s="4" t="s">
        <v>16</v>
      </c>
      <c r="G32" s="4">
        <v>10</v>
      </c>
      <c r="H32" s="4">
        <f>H26</f>
        <v>137.75</v>
      </c>
      <c r="I32" s="4">
        <v>10</v>
      </c>
      <c r="J32" s="5">
        <f t="shared" si="3"/>
        <v>1377.5</v>
      </c>
    </row>
    <row r="33" spans="1:10" ht="41.4" x14ac:dyDescent="0.3">
      <c r="A33" s="38"/>
      <c r="B33" s="40"/>
      <c r="C33" s="40"/>
      <c r="D33" s="40"/>
      <c r="E33" s="42"/>
      <c r="F33" s="2" t="s">
        <v>3</v>
      </c>
      <c r="G33" s="2">
        <v>15</v>
      </c>
      <c r="H33" s="2">
        <f>H27</f>
        <v>202.75</v>
      </c>
      <c r="I33" s="2">
        <v>10</v>
      </c>
      <c r="J33" s="6">
        <f t="shared" si="3"/>
        <v>2027.5</v>
      </c>
    </row>
    <row r="34" spans="1:10" ht="15" thickBot="1" x14ac:dyDescent="0.35">
      <c r="A34" s="38"/>
      <c r="B34" s="40"/>
      <c r="C34" s="40"/>
      <c r="D34" s="40"/>
      <c r="E34" s="42"/>
      <c r="F34" s="2" t="s">
        <v>19</v>
      </c>
      <c r="G34" s="2">
        <v>10</v>
      </c>
      <c r="H34" s="2">
        <f>H28</f>
        <v>176.44</v>
      </c>
      <c r="I34" s="2">
        <v>20</v>
      </c>
      <c r="J34" s="6">
        <f t="shared" si="3"/>
        <v>3528.8</v>
      </c>
    </row>
    <row r="35" spans="1:10" ht="27.6" x14ac:dyDescent="0.3">
      <c r="A35" s="49">
        <v>11</v>
      </c>
      <c r="B35" s="50" t="s">
        <v>17</v>
      </c>
      <c r="C35" s="50">
        <v>1</v>
      </c>
      <c r="D35" s="50" t="s">
        <v>15</v>
      </c>
      <c r="E35" s="44">
        <f>SUM(J35:J38)</f>
        <v>875.5</v>
      </c>
      <c r="F35" s="4" t="s">
        <v>16</v>
      </c>
      <c r="G35" s="4">
        <v>10</v>
      </c>
      <c r="H35" s="4">
        <v>137.75</v>
      </c>
      <c r="I35" s="4">
        <v>1</v>
      </c>
      <c r="J35" s="5">
        <f t="shared" ref="J35:J46" si="4">H35*I35</f>
        <v>137.75</v>
      </c>
    </row>
    <row r="36" spans="1:10" ht="41.4" x14ac:dyDescent="0.3">
      <c r="A36" s="38"/>
      <c r="B36" s="40"/>
      <c r="C36" s="40"/>
      <c r="D36" s="40"/>
      <c r="E36" s="42"/>
      <c r="F36" s="2" t="s">
        <v>3</v>
      </c>
      <c r="G36" s="2">
        <v>15</v>
      </c>
      <c r="H36" s="2">
        <v>202.75</v>
      </c>
      <c r="I36" s="2">
        <v>1</v>
      </c>
      <c r="J36" s="6">
        <f t="shared" si="4"/>
        <v>202.75</v>
      </c>
    </row>
    <row r="37" spans="1:10" x14ac:dyDescent="0.3">
      <c r="A37" s="38"/>
      <c r="B37" s="40"/>
      <c r="C37" s="40"/>
      <c r="D37" s="40"/>
      <c r="E37" s="42"/>
      <c r="F37" s="2" t="s">
        <v>19</v>
      </c>
      <c r="G37" s="2">
        <v>15</v>
      </c>
      <c r="H37" s="2">
        <v>264.66000000000003</v>
      </c>
      <c r="I37" s="2">
        <v>1</v>
      </c>
      <c r="J37" s="6">
        <f t="shared" si="4"/>
        <v>264.66000000000003</v>
      </c>
    </row>
    <row r="38" spans="1:10" ht="28.2" thickBot="1" x14ac:dyDescent="0.35">
      <c r="A38" s="39"/>
      <c r="B38" s="41"/>
      <c r="C38" s="41"/>
      <c r="D38" s="41"/>
      <c r="E38" s="43"/>
      <c r="F38" s="7" t="s">
        <v>11</v>
      </c>
      <c r="G38" s="7">
        <v>20</v>
      </c>
      <c r="H38" s="7">
        <v>270.33999999999997</v>
      </c>
      <c r="I38" s="7">
        <v>1</v>
      </c>
      <c r="J38" s="8">
        <f t="shared" si="4"/>
        <v>270.33999999999997</v>
      </c>
    </row>
    <row r="39" spans="1:10" ht="27.6" x14ac:dyDescent="0.3">
      <c r="A39" s="49">
        <v>12</v>
      </c>
      <c r="B39" s="50" t="s">
        <v>17</v>
      </c>
      <c r="C39" s="50">
        <v>10</v>
      </c>
      <c r="D39" s="50" t="s">
        <v>15</v>
      </c>
      <c r="E39" s="44">
        <f>SUM(J39:J42)</f>
        <v>6592.2800000000007</v>
      </c>
      <c r="F39" s="4" t="s">
        <v>16</v>
      </c>
      <c r="G39" s="4">
        <v>10</v>
      </c>
      <c r="H39" s="4">
        <f>H35</f>
        <v>137.75</v>
      </c>
      <c r="I39" s="4">
        <v>10</v>
      </c>
      <c r="J39" s="5">
        <f t="shared" si="4"/>
        <v>1377.5</v>
      </c>
    </row>
    <row r="40" spans="1:10" ht="41.4" x14ac:dyDescent="0.3">
      <c r="A40" s="38"/>
      <c r="B40" s="40"/>
      <c r="C40" s="40"/>
      <c r="D40" s="40"/>
      <c r="E40" s="42"/>
      <c r="F40" s="2" t="s">
        <v>3</v>
      </c>
      <c r="G40" s="2">
        <v>15</v>
      </c>
      <c r="H40" s="2">
        <f>H36</f>
        <v>202.75</v>
      </c>
      <c r="I40" s="2">
        <v>10</v>
      </c>
      <c r="J40" s="6">
        <f t="shared" si="4"/>
        <v>2027.5</v>
      </c>
    </row>
    <row r="41" spans="1:10" x14ac:dyDescent="0.3">
      <c r="A41" s="38"/>
      <c r="B41" s="40"/>
      <c r="C41" s="40"/>
      <c r="D41" s="40"/>
      <c r="E41" s="42"/>
      <c r="F41" s="2" t="s">
        <v>19</v>
      </c>
      <c r="G41" s="2">
        <v>15</v>
      </c>
      <c r="H41" s="2">
        <f>H37</f>
        <v>264.66000000000003</v>
      </c>
      <c r="I41" s="2">
        <v>10</v>
      </c>
      <c r="J41" s="6">
        <f t="shared" si="4"/>
        <v>2646.6000000000004</v>
      </c>
    </row>
    <row r="42" spans="1:10" ht="28.2" thickBot="1" x14ac:dyDescent="0.35">
      <c r="A42" s="39"/>
      <c r="B42" s="41"/>
      <c r="C42" s="41"/>
      <c r="D42" s="41"/>
      <c r="E42" s="43"/>
      <c r="F42" s="7" t="s">
        <v>11</v>
      </c>
      <c r="G42" s="7">
        <v>20</v>
      </c>
      <c r="H42" s="7">
        <f>H38</f>
        <v>270.33999999999997</v>
      </c>
      <c r="I42" s="7">
        <v>2</v>
      </c>
      <c r="J42" s="8">
        <f t="shared" si="4"/>
        <v>540.67999999999995</v>
      </c>
    </row>
    <row r="43" spans="1:10" ht="27.6" x14ac:dyDescent="0.3">
      <c r="A43" s="49">
        <v>13</v>
      </c>
      <c r="B43" s="50" t="s">
        <v>17</v>
      </c>
      <c r="C43" s="50">
        <v>1</v>
      </c>
      <c r="D43" s="50" t="s">
        <v>20</v>
      </c>
      <c r="E43" s="44">
        <f>SUM(J43:J46)</f>
        <v>1078.26</v>
      </c>
      <c r="F43" s="4" t="s">
        <v>16</v>
      </c>
      <c r="G43" s="4">
        <v>10</v>
      </c>
      <c r="H43" s="4">
        <f>H35</f>
        <v>137.75</v>
      </c>
      <c r="I43" s="4">
        <v>1</v>
      </c>
      <c r="J43" s="5">
        <f t="shared" si="4"/>
        <v>137.75</v>
      </c>
    </row>
    <row r="44" spans="1:10" ht="41.4" x14ac:dyDescent="0.3">
      <c r="A44" s="38"/>
      <c r="B44" s="40"/>
      <c r="C44" s="40"/>
      <c r="D44" s="40"/>
      <c r="E44" s="42"/>
      <c r="F44" s="2" t="s">
        <v>3</v>
      </c>
      <c r="G44" s="2">
        <v>15</v>
      </c>
      <c r="H44" s="2">
        <f>H36</f>
        <v>202.75</v>
      </c>
      <c r="I44" s="2">
        <v>1</v>
      </c>
      <c r="J44" s="6">
        <f t="shared" si="4"/>
        <v>202.75</v>
      </c>
    </row>
    <row r="45" spans="1:10" x14ac:dyDescent="0.3">
      <c r="A45" s="38"/>
      <c r="B45" s="40"/>
      <c r="C45" s="40"/>
      <c r="D45" s="40"/>
      <c r="E45" s="42"/>
      <c r="F45" s="2" t="s">
        <v>19</v>
      </c>
      <c r="G45" s="2">
        <v>30</v>
      </c>
      <c r="H45" s="2">
        <v>467.42</v>
      </c>
      <c r="I45" s="2">
        <v>1</v>
      </c>
      <c r="J45" s="6">
        <f t="shared" si="4"/>
        <v>467.42</v>
      </c>
    </row>
    <row r="46" spans="1:10" ht="28.2" thickBot="1" x14ac:dyDescent="0.35">
      <c r="A46" s="39"/>
      <c r="B46" s="41"/>
      <c r="C46" s="41"/>
      <c r="D46" s="41"/>
      <c r="E46" s="43"/>
      <c r="F46" s="7" t="s">
        <v>11</v>
      </c>
      <c r="G46" s="7">
        <v>20</v>
      </c>
      <c r="H46" s="7">
        <f>H38</f>
        <v>270.33999999999997</v>
      </c>
      <c r="I46" s="7">
        <v>1</v>
      </c>
      <c r="J46" s="8">
        <f t="shared" si="4"/>
        <v>270.33999999999997</v>
      </c>
    </row>
    <row r="47" spans="1:10" ht="27.6" x14ac:dyDescent="0.3">
      <c r="A47" s="49">
        <v>14</v>
      </c>
      <c r="B47" s="50" t="s">
        <v>17</v>
      </c>
      <c r="C47" s="50">
        <v>10</v>
      </c>
      <c r="D47" s="50" t="s">
        <v>20</v>
      </c>
      <c r="E47" s="44">
        <f>SUM(J47:J50)</f>
        <v>8619.8799999999992</v>
      </c>
      <c r="F47" s="4" t="s">
        <v>16</v>
      </c>
      <c r="G47" s="4">
        <v>10</v>
      </c>
      <c r="H47" s="4">
        <f>H35</f>
        <v>137.75</v>
      </c>
      <c r="I47" s="4">
        <v>10</v>
      </c>
      <c r="J47" s="5">
        <f t="shared" ref="J47:J78" si="5">H47*I47</f>
        <v>1377.5</v>
      </c>
    </row>
    <row r="48" spans="1:10" ht="41.4" x14ac:dyDescent="0.3">
      <c r="A48" s="38"/>
      <c r="B48" s="40"/>
      <c r="C48" s="40"/>
      <c r="D48" s="40"/>
      <c r="E48" s="42"/>
      <c r="F48" s="2" t="s">
        <v>3</v>
      </c>
      <c r="G48" s="2">
        <v>15</v>
      </c>
      <c r="H48" s="2">
        <f>H36</f>
        <v>202.75</v>
      </c>
      <c r="I48" s="2">
        <v>10</v>
      </c>
      <c r="J48" s="6">
        <f t="shared" si="5"/>
        <v>2027.5</v>
      </c>
    </row>
    <row r="49" spans="1:10" x14ac:dyDescent="0.3">
      <c r="A49" s="38"/>
      <c r="B49" s="40"/>
      <c r="C49" s="40"/>
      <c r="D49" s="40"/>
      <c r="E49" s="42"/>
      <c r="F49" s="2" t="s">
        <v>18</v>
      </c>
      <c r="G49" s="2">
        <v>30</v>
      </c>
      <c r="H49" s="2">
        <f>H45</f>
        <v>467.42</v>
      </c>
      <c r="I49" s="2">
        <v>10</v>
      </c>
      <c r="J49" s="6">
        <f t="shared" si="5"/>
        <v>4674.2</v>
      </c>
    </row>
    <row r="50" spans="1:10" ht="28.2" thickBot="1" x14ac:dyDescent="0.35">
      <c r="A50" s="39"/>
      <c r="B50" s="41"/>
      <c r="C50" s="41"/>
      <c r="D50" s="41"/>
      <c r="E50" s="43"/>
      <c r="F50" s="7" t="s">
        <v>11</v>
      </c>
      <c r="G50" s="7">
        <v>20</v>
      </c>
      <c r="H50" s="7">
        <f>H38</f>
        <v>270.33999999999997</v>
      </c>
      <c r="I50" s="7">
        <v>2</v>
      </c>
      <c r="J50" s="8">
        <f t="shared" si="5"/>
        <v>540.67999999999995</v>
      </c>
    </row>
    <row r="51" spans="1:10" ht="27.6" x14ac:dyDescent="0.3">
      <c r="A51" s="49">
        <v>15</v>
      </c>
      <c r="B51" s="50" t="s">
        <v>21</v>
      </c>
      <c r="C51" s="50">
        <v>1</v>
      </c>
      <c r="D51" s="50" t="s">
        <v>20</v>
      </c>
      <c r="E51" s="44">
        <f>SUM(J51:J54)</f>
        <v>1281.01</v>
      </c>
      <c r="F51" s="4" t="s">
        <v>16</v>
      </c>
      <c r="G51" s="4">
        <v>10</v>
      </c>
      <c r="H51" s="4">
        <v>137.75</v>
      </c>
      <c r="I51" s="4">
        <v>1</v>
      </c>
      <c r="J51" s="5">
        <f t="shared" si="5"/>
        <v>137.75</v>
      </c>
    </row>
    <row r="52" spans="1:10" ht="41.4" x14ac:dyDescent="0.3">
      <c r="A52" s="38"/>
      <c r="B52" s="40"/>
      <c r="C52" s="40"/>
      <c r="D52" s="40"/>
      <c r="E52" s="42"/>
      <c r="F52" s="2" t="s">
        <v>3</v>
      </c>
      <c r="G52" s="2">
        <v>15</v>
      </c>
      <c r="H52" s="2">
        <v>202.75</v>
      </c>
      <c r="I52" s="2">
        <v>2</v>
      </c>
      <c r="J52" s="6">
        <f t="shared" si="5"/>
        <v>405.5</v>
      </c>
    </row>
    <row r="53" spans="1:10" x14ac:dyDescent="0.3">
      <c r="A53" s="38"/>
      <c r="B53" s="40"/>
      <c r="C53" s="40"/>
      <c r="D53" s="40"/>
      <c r="E53" s="42"/>
      <c r="F53" s="2" t="s">
        <v>19</v>
      </c>
      <c r="G53" s="2">
        <v>30</v>
      </c>
      <c r="H53" s="2">
        <v>467.42</v>
      </c>
      <c r="I53" s="2">
        <v>1</v>
      </c>
      <c r="J53" s="6">
        <f t="shared" si="5"/>
        <v>467.42</v>
      </c>
    </row>
    <row r="54" spans="1:10" ht="28.2" thickBot="1" x14ac:dyDescent="0.35">
      <c r="A54" s="39"/>
      <c r="B54" s="41"/>
      <c r="C54" s="41"/>
      <c r="D54" s="41"/>
      <c r="E54" s="43"/>
      <c r="F54" s="7" t="s">
        <v>11</v>
      </c>
      <c r="G54" s="7">
        <v>20</v>
      </c>
      <c r="H54" s="7">
        <v>270.33999999999997</v>
      </c>
      <c r="I54" s="7">
        <v>1</v>
      </c>
      <c r="J54" s="8">
        <f t="shared" si="5"/>
        <v>270.33999999999997</v>
      </c>
    </row>
    <row r="55" spans="1:10" ht="27.6" x14ac:dyDescent="0.3">
      <c r="A55" s="49">
        <v>16</v>
      </c>
      <c r="B55" s="50" t="s">
        <v>21</v>
      </c>
      <c r="C55" s="50">
        <v>5</v>
      </c>
      <c r="D55" s="50" t="s">
        <v>20</v>
      </c>
      <c r="E55" s="54">
        <f>SUM(J55:J58)</f>
        <v>6405.05</v>
      </c>
      <c r="F55" s="4" t="s">
        <v>16</v>
      </c>
      <c r="G55" s="4">
        <v>10</v>
      </c>
      <c r="H55" s="4">
        <f>H51</f>
        <v>137.75</v>
      </c>
      <c r="I55" s="4">
        <v>5</v>
      </c>
      <c r="J55" s="5">
        <f t="shared" si="5"/>
        <v>688.75</v>
      </c>
    </row>
    <row r="56" spans="1:10" ht="41.4" x14ac:dyDescent="0.3">
      <c r="A56" s="38"/>
      <c r="B56" s="40"/>
      <c r="C56" s="40"/>
      <c r="D56" s="40"/>
      <c r="E56" s="55"/>
      <c r="F56" s="2" t="s">
        <v>3</v>
      </c>
      <c r="G56" s="2">
        <v>15</v>
      </c>
      <c r="H56" s="2">
        <f>H52</f>
        <v>202.75</v>
      </c>
      <c r="I56" s="2">
        <v>10</v>
      </c>
      <c r="J56" s="6">
        <f t="shared" si="5"/>
        <v>2027.5</v>
      </c>
    </row>
    <row r="57" spans="1:10" x14ac:dyDescent="0.3">
      <c r="A57" s="38"/>
      <c r="B57" s="40"/>
      <c r="C57" s="40"/>
      <c r="D57" s="40"/>
      <c r="E57" s="55"/>
      <c r="F57" s="2" t="s">
        <v>19</v>
      </c>
      <c r="G57" s="2">
        <v>30</v>
      </c>
      <c r="H57" s="2">
        <f>H53</f>
        <v>467.42</v>
      </c>
      <c r="I57" s="2">
        <v>5</v>
      </c>
      <c r="J57" s="6">
        <f t="shared" si="5"/>
        <v>2337.1</v>
      </c>
    </row>
    <row r="58" spans="1:10" ht="28.2" thickBot="1" x14ac:dyDescent="0.35">
      <c r="A58" s="39"/>
      <c r="B58" s="41"/>
      <c r="C58" s="41"/>
      <c r="D58" s="41"/>
      <c r="E58" s="56"/>
      <c r="F58" s="7" t="s">
        <v>11</v>
      </c>
      <c r="G58" s="7">
        <v>20</v>
      </c>
      <c r="H58" s="7">
        <f>H54</f>
        <v>270.33999999999997</v>
      </c>
      <c r="I58" s="7">
        <v>5</v>
      </c>
      <c r="J58" s="8">
        <f t="shared" si="5"/>
        <v>1351.6999999999998</v>
      </c>
    </row>
    <row r="59" spans="1:10" ht="27.6" x14ac:dyDescent="0.3">
      <c r="A59" s="49">
        <v>17</v>
      </c>
      <c r="B59" s="50" t="s">
        <v>21</v>
      </c>
      <c r="C59" s="50">
        <v>10</v>
      </c>
      <c r="D59" s="50" t="s">
        <v>20</v>
      </c>
      <c r="E59" s="54">
        <f>SUM(J59:J62)</f>
        <v>12810.1</v>
      </c>
      <c r="F59" s="4" t="s">
        <v>16</v>
      </c>
      <c r="G59" s="4">
        <v>10</v>
      </c>
      <c r="H59" s="4">
        <f>H51</f>
        <v>137.75</v>
      </c>
      <c r="I59" s="4">
        <v>10</v>
      </c>
      <c r="J59" s="5">
        <f t="shared" si="5"/>
        <v>1377.5</v>
      </c>
    </row>
    <row r="60" spans="1:10" ht="41.4" x14ac:dyDescent="0.3">
      <c r="A60" s="38"/>
      <c r="B60" s="40"/>
      <c r="C60" s="40"/>
      <c r="D60" s="40"/>
      <c r="E60" s="55"/>
      <c r="F60" s="2" t="s">
        <v>3</v>
      </c>
      <c r="G60" s="2">
        <v>15</v>
      </c>
      <c r="H60" s="2">
        <f>H52</f>
        <v>202.75</v>
      </c>
      <c r="I60" s="2">
        <v>20</v>
      </c>
      <c r="J60" s="6">
        <f t="shared" si="5"/>
        <v>4055</v>
      </c>
    </row>
    <row r="61" spans="1:10" x14ac:dyDescent="0.3">
      <c r="A61" s="38"/>
      <c r="B61" s="40"/>
      <c r="C61" s="40"/>
      <c r="D61" s="40"/>
      <c r="E61" s="55"/>
      <c r="F61" s="2" t="s">
        <v>19</v>
      </c>
      <c r="G61" s="2">
        <v>30</v>
      </c>
      <c r="H61" s="2">
        <f>H53</f>
        <v>467.42</v>
      </c>
      <c r="I61" s="2">
        <v>10</v>
      </c>
      <c r="J61" s="6">
        <f t="shared" si="5"/>
        <v>4674.2</v>
      </c>
    </row>
    <row r="62" spans="1:10" ht="28.2" thickBot="1" x14ac:dyDescent="0.35">
      <c r="A62" s="39"/>
      <c r="B62" s="41"/>
      <c r="C62" s="41"/>
      <c r="D62" s="41"/>
      <c r="E62" s="56"/>
      <c r="F62" s="7" t="s">
        <v>11</v>
      </c>
      <c r="G62" s="7">
        <v>20</v>
      </c>
      <c r="H62" s="7">
        <f>H50</f>
        <v>270.33999999999997</v>
      </c>
      <c r="I62" s="7">
        <v>10</v>
      </c>
      <c r="J62" s="8">
        <f t="shared" si="5"/>
        <v>2703.3999999999996</v>
      </c>
    </row>
    <row r="63" spans="1:10" ht="27.6" x14ac:dyDescent="0.3">
      <c r="A63" s="49">
        <v>18</v>
      </c>
      <c r="B63" s="50" t="s">
        <v>21</v>
      </c>
      <c r="C63" s="50">
        <v>1</v>
      </c>
      <c r="D63" s="50" t="s">
        <v>28</v>
      </c>
      <c r="E63" s="54">
        <f>SUM(J63:J66)</f>
        <v>2153.9300000000003</v>
      </c>
      <c r="F63" s="4" t="s">
        <v>16</v>
      </c>
      <c r="G63" s="4">
        <v>10</v>
      </c>
      <c r="H63" s="4">
        <f>H51</f>
        <v>137.75</v>
      </c>
      <c r="I63" s="4">
        <v>1</v>
      </c>
      <c r="J63" s="5">
        <f t="shared" si="5"/>
        <v>137.75</v>
      </c>
    </row>
    <row r="64" spans="1:10" ht="41.4" x14ac:dyDescent="0.3">
      <c r="A64" s="38"/>
      <c r="B64" s="40"/>
      <c r="C64" s="40"/>
      <c r="D64" s="40"/>
      <c r="E64" s="55"/>
      <c r="F64" s="2" t="s">
        <v>3</v>
      </c>
      <c r="G64" s="2">
        <v>15</v>
      </c>
      <c r="H64" s="2">
        <f>H52</f>
        <v>202.75</v>
      </c>
      <c r="I64" s="2">
        <v>4</v>
      </c>
      <c r="J64" s="6">
        <f t="shared" si="5"/>
        <v>811</v>
      </c>
    </row>
    <row r="65" spans="1:13" x14ac:dyDescent="0.3">
      <c r="A65" s="38"/>
      <c r="B65" s="40"/>
      <c r="C65" s="40"/>
      <c r="D65" s="40"/>
      <c r="E65" s="55"/>
      <c r="F65" s="2" t="s">
        <v>19</v>
      </c>
      <c r="G65" s="2">
        <v>30</v>
      </c>
      <c r="H65" s="2">
        <f>H53</f>
        <v>467.42</v>
      </c>
      <c r="I65" s="2">
        <v>2</v>
      </c>
      <c r="J65" s="6">
        <f t="shared" si="5"/>
        <v>934.84</v>
      </c>
    </row>
    <row r="66" spans="1:13" ht="28.2" thickBot="1" x14ac:dyDescent="0.35">
      <c r="A66" s="39"/>
      <c r="B66" s="41"/>
      <c r="C66" s="41"/>
      <c r="D66" s="41"/>
      <c r="E66" s="56"/>
      <c r="F66" s="7" t="s">
        <v>11</v>
      </c>
      <c r="G66" s="7">
        <v>20</v>
      </c>
      <c r="H66" s="7">
        <f>H54</f>
        <v>270.33999999999997</v>
      </c>
      <c r="I66" s="7">
        <v>1</v>
      </c>
      <c r="J66" s="8">
        <f t="shared" si="5"/>
        <v>270.33999999999997</v>
      </c>
    </row>
    <row r="67" spans="1:13" ht="27.6" x14ac:dyDescent="0.3">
      <c r="A67" s="49">
        <v>19</v>
      </c>
      <c r="B67" s="50" t="s">
        <v>21</v>
      </c>
      <c r="C67" s="50">
        <v>5</v>
      </c>
      <c r="D67" s="50" t="s">
        <v>28</v>
      </c>
      <c r="E67" s="54">
        <f>SUM(J67:J70)</f>
        <v>10769.650000000001</v>
      </c>
      <c r="F67" s="4" t="s">
        <v>16</v>
      </c>
      <c r="G67" s="4">
        <v>10</v>
      </c>
      <c r="H67" s="4">
        <f>H51</f>
        <v>137.75</v>
      </c>
      <c r="I67" s="4">
        <v>5</v>
      </c>
      <c r="J67" s="5">
        <f t="shared" si="5"/>
        <v>688.75</v>
      </c>
    </row>
    <row r="68" spans="1:13" ht="41.4" x14ac:dyDescent="0.3">
      <c r="A68" s="38"/>
      <c r="B68" s="40"/>
      <c r="C68" s="40"/>
      <c r="D68" s="40"/>
      <c r="E68" s="55"/>
      <c r="F68" s="2" t="s">
        <v>3</v>
      </c>
      <c r="G68" s="2">
        <v>15</v>
      </c>
      <c r="H68" s="2">
        <f>H52</f>
        <v>202.75</v>
      </c>
      <c r="I68" s="2">
        <v>20</v>
      </c>
      <c r="J68" s="6">
        <f t="shared" si="5"/>
        <v>4055</v>
      </c>
    </row>
    <row r="69" spans="1:13" x14ac:dyDescent="0.3">
      <c r="A69" s="38"/>
      <c r="B69" s="40"/>
      <c r="C69" s="40"/>
      <c r="D69" s="40"/>
      <c r="E69" s="55"/>
      <c r="F69" s="2" t="s">
        <v>19</v>
      </c>
      <c r="G69" s="2">
        <v>30</v>
      </c>
      <c r="H69" s="2">
        <f>H53</f>
        <v>467.42</v>
      </c>
      <c r="I69" s="2">
        <v>10</v>
      </c>
      <c r="J69" s="6">
        <f t="shared" si="5"/>
        <v>4674.2</v>
      </c>
    </row>
    <row r="70" spans="1:13" ht="28.2" thickBot="1" x14ac:dyDescent="0.35">
      <c r="A70" s="39"/>
      <c r="B70" s="41"/>
      <c r="C70" s="41"/>
      <c r="D70" s="41"/>
      <c r="E70" s="56"/>
      <c r="F70" s="7" t="s">
        <v>11</v>
      </c>
      <c r="G70" s="7">
        <v>20</v>
      </c>
      <c r="H70" s="7">
        <f>H54</f>
        <v>270.33999999999997</v>
      </c>
      <c r="I70" s="7">
        <v>5</v>
      </c>
      <c r="J70" s="8">
        <f t="shared" si="5"/>
        <v>1351.6999999999998</v>
      </c>
    </row>
    <row r="71" spans="1:13" ht="27.6" x14ac:dyDescent="0.3">
      <c r="A71" s="49">
        <v>20</v>
      </c>
      <c r="B71" s="50" t="s">
        <v>21</v>
      </c>
      <c r="C71" s="50">
        <v>10</v>
      </c>
      <c r="D71" s="50" t="s">
        <v>28</v>
      </c>
      <c r="E71" s="54">
        <f>SUM(J71:J74)</f>
        <v>21539.300000000003</v>
      </c>
      <c r="F71" s="4" t="s">
        <v>16</v>
      </c>
      <c r="G71" s="4">
        <v>10</v>
      </c>
      <c r="H71" s="4">
        <f>H51</f>
        <v>137.75</v>
      </c>
      <c r="I71" s="4">
        <v>10</v>
      </c>
      <c r="J71" s="5">
        <f t="shared" si="5"/>
        <v>1377.5</v>
      </c>
    </row>
    <row r="72" spans="1:13" ht="41.4" x14ac:dyDescent="0.3">
      <c r="A72" s="38"/>
      <c r="B72" s="40"/>
      <c r="C72" s="40"/>
      <c r="D72" s="40"/>
      <c r="E72" s="55"/>
      <c r="F72" s="2" t="s">
        <v>3</v>
      </c>
      <c r="G72" s="2">
        <v>15</v>
      </c>
      <c r="H72" s="2">
        <f>H52</f>
        <v>202.75</v>
      </c>
      <c r="I72" s="2">
        <v>40</v>
      </c>
      <c r="J72" s="6">
        <f t="shared" si="5"/>
        <v>8110</v>
      </c>
    </row>
    <row r="73" spans="1:13" x14ac:dyDescent="0.3">
      <c r="A73" s="38"/>
      <c r="B73" s="40"/>
      <c r="C73" s="40"/>
      <c r="D73" s="40"/>
      <c r="E73" s="55"/>
      <c r="F73" s="2" t="s">
        <v>19</v>
      </c>
      <c r="G73" s="2">
        <v>30</v>
      </c>
      <c r="H73" s="2">
        <f>H53</f>
        <v>467.42</v>
      </c>
      <c r="I73" s="2">
        <v>20</v>
      </c>
      <c r="J73" s="6">
        <f t="shared" si="5"/>
        <v>9348.4</v>
      </c>
    </row>
    <row r="74" spans="1:13" ht="28.2" thickBot="1" x14ac:dyDescent="0.35">
      <c r="A74" s="39"/>
      <c r="B74" s="41"/>
      <c r="C74" s="41"/>
      <c r="D74" s="41"/>
      <c r="E74" s="56"/>
      <c r="F74" s="7" t="s">
        <v>11</v>
      </c>
      <c r="G74" s="7">
        <v>20</v>
      </c>
      <c r="H74" s="7">
        <f>H54</f>
        <v>270.33999999999997</v>
      </c>
      <c r="I74" s="7">
        <v>10</v>
      </c>
      <c r="J74" s="8">
        <f t="shared" si="5"/>
        <v>2703.3999999999996</v>
      </c>
    </row>
    <row r="75" spans="1:13" ht="30" customHeight="1" x14ac:dyDescent="0.3">
      <c r="A75" s="49">
        <v>21</v>
      </c>
      <c r="B75" s="50" t="s">
        <v>24</v>
      </c>
      <c r="C75" s="50">
        <v>1</v>
      </c>
      <c r="D75" s="50" t="s">
        <v>29</v>
      </c>
      <c r="E75" s="57">
        <f>SUM(J75:J81)</f>
        <v>2732.8700000000003</v>
      </c>
      <c r="F75" s="9" t="s">
        <v>16</v>
      </c>
      <c r="G75" s="4">
        <v>10</v>
      </c>
      <c r="H75" s="4">
        <v>137.75</v>
      </c>
      <c r="I75" s="4">
        <v>1</v>
      </c>
      <c r="J75" s="5">
        <f t="shared" si="5"/>
        <v>137.75</v>
      </c>
    </row>
    <row r="76" spans="1:13" ht="41.4" x14ac:dyDescent="0.3">
      <c r="A76" s="38"/>
      <c r="B76" s="40"/>
      <c r="C76" s="40"/>
      <c r="D76" s="40"/>
      <c r="E76" s="58"/>
      <c r="F76" s="10" t="s">
        <v>3</v>
      </c>
      <c r="G76" s="2">
        <v>15</v>
      </c>
      <c r="H76" s="2">
        <v>202.75</v>
      </c>
      <c r="I76" s="2">
        <v>4</v>
      </c>
      <c r="J76" s="6">
        <f t="shared" si="5"/>
        <v>811</v>
      </c>
    </row>
    <row r="77" spans="1:13" x14ac:dyDescent="0.3">
      <c r="A77" s="38"/>
      <c r="B77" s="40"/>
      <c r="C77" s="40"/>
      <c r="D77" s="40"/>
      <c r="E77" s="58"/>
      <c r="F77" s="10" t="s">
        <v>19</v>
      </c>
      <c r="G77" s="2">
        <v>30</v>
      </c>
      <c r="H77" s="2">
        <v>467.47</v>
      </c>
      <c r="I77" s="2">
        <v>2</v>
      </c>
      <c r="J77" s="6">
        <f t="shared" si="5"/>
        <v>934.94</v>
      </c>
    </row>
    <row r="78" spans="1:13" ht="28.2" thickBot="1" x14ac:dyDescent="0.35">
      <c r="A78" s="38"/>
      <c r="B78" s="40"/>
      <c r="C78" s="40"/>
      <c r="D78" s="40"/>
      <c r="E78" s="58"/>
      <c r="F78" s="11" t="s">
        <v>11</v>
      </c>
      <c r="G78" s="7">
        <v>20</v>
      </c>
      <c r="H78" s="7">
        <v>270.33999999999997</v>
      </c>
      <c r="I78" s="7">
        <v>1</v>
      </c>
      <c r="J78" s="8">
        <f t="shared" si="5"/>
        <v>270.33999999999997</v>
      </c>
    </row>
    <row r="79" spans="1:13" ht="120" customHeight="1" x14ac:dyDescent="0.3">
      <c r="A79" s="38"/>
      <c r="B79" s="40"/>
      <c r="C79" s="40"/>
      <c r="D79" s="40"/>
      <c r="E79" s="58"/>
      <c r="F79" s="15" t="s">
        <v>16</v>
      </c>
      <c r="G79" s="4">
        <v>10</v>
      </c>
      <c r="H79" s="4">
        <f>H75</f>
        <v>137.75</v>
      </c>
      <c r="I79" s="4">
        <v>1</v>
      </c>
      <c r="J79" s="5">
        <f t="shared" ref="J79:J88" si="6">H79*I79</f>
        <v>137.75</v>
      </c>
      <c r="K79" s="59" t="s">
        <v>35</v>
      </c>
      <c r="L79" s="60"/>
      <c r="M79" s="60"/>
    </row>
    <row r="80" spans="1:13" x14ac:dyDescent="0.3">
      <c r="A80" s="38"/>
      <c r="B80" s="40"/>
      <c r="C80" s="40"/>
      <c r="D80" s="40"/>
      <c r="E80" s="58"/>
      <c r="F80" s="16" t="s">
        <v>32</v>
      </c>
      <c r="G80" s="2">
        <v>10</v>
      </c>
      <c r="H80" s="2">
        <v>176.44</v>
      </c>
      <c r="I80" s="2">
        <v>2</v>
      </c>
      <c r="J80" s="6">
        <f t="shared" si="6"/>
        <v>352.88</v>
      </c>
    </row>
    <row r="81" spans="1:13" ht="15" thickBot="1" x14ac:dyDescent="0.35">
      <c r="A81" s="39"/>
      <c r="B81" s="41"/>
      <c r="C81" s="41"/>
      <c r="D81" s="41"/>
      <c r="E81" s="56"/>
      <c r="F81" s="12" t="s">
        <v>27</v>
      </c>
      <c r="G81" s="13">
        <v>5</v>
      </c>
      <c r="H81" s="13">
        <v>88.21</v>
      </c>
      <c r="I81" s="13">
        <v>1</v>
      </c>
      <c r="J81" s="14">
        <f t="shared" si="6"/>
        <v>88.21</v>
      </c>
    </row>
    <row r="82" spans="1:13" ht="27.6" x14ac:dyDescent="0.3">
      <c r="A82" s="49">
        <v>22</v>
      </c>
      <c r="B82" s="50" t="s">
        <v>24</v>
      </c>
      <c r="C82" s="50">
        <v>5</v>
      </c>
      <c r="D82" s="50" t="s">
        <v>29</v>
      </c>
      <c r="E82" s="51">
        <f>SUM(J82:J88)</f>
        <v>13664.35</v>
      </c>
      <c r="F82" s="9" t="s">
        <v>16</v>
      </c>
      <c r="G82" s="4">
        <v>10</v>
      </c>
      <c r="H82" s="4">
        <f>H75</f>
        <v>137.75</v>
      </c>
      <c r="I82" s="4">
        <v>5</v>
      </c>
      <c r="J82" s="5">
        <f t="shared" si="6"/>
        <v>688.75</v>
      </c>
    </row>
    <row r="83" spans="1:13" ht="41.4" x14ac:dyDescent="0.3">
      <c r="A83" s="38"/>
      <c r="B83" s="40"/>
      <c r="C83" s="40"/>
      <c r="D83" s="40"/>
      <c r="E83" s="52"/>
      <c r="F83" s="10" t="s">
        <v>3</v>
      </c>
      <c r="G83" s="2">
        <v>15</v>
      </c>
      <c r="H83" s="2">
        <f>H76</f>
        <v>202.75</v>
      </c>
      <c r="I83" s="2">
        <v>20</v>
      </c>
      <c r="J83" s="6">
        <f t="shared" si="6"/>
        <v>4055</v>
      </c>
    </row>
    <row r="84" spans="1:13" x14ac:dyDescent="0.3">
      <c r="A84" s="38"/>
      <c r="B84" s="40"/>
      <c r="C84" s="40"/>
      <c r="D84" s="40"/>
      <c r="E84" s="52"/>
      <c r="F84" s="10" t="s">
        <v>19</v>
      </c>
      <c r="G84" s="2">
        <v>30</v>
      </c>
      <c r="H84" s="2">
        <f>H77</f>
        <v>467.47</v>
      </c>
      <c r="I84" s="2">
        <v>10</v>
      </c>
      <c r="J84" s="6">
        <f t="shared" si="6"/>
        <v>4674.7000000000007</v>
      </c>
    </row>
    <row r="85" spans="1:13" ht="28.2" thickBot="1" x14ac:dyDescent="0.35">
      <c r="A85" s="38"/>
      <c r="B85" s="40"/>
      <c r="C85" s="40"/>
      <c r="D85" s="40"/>
      <c r="E85" s="52"/>
      <c r="F85" s="21" t="s">
        <v>11</v>
      </c>
      <c r="G85" s="3">
        <v>20</v>
      </c>
      <c r="H85" s="3">
        <f>H78</f>
        <v>270.33999999999997</v>
      </c>
      <c r="I85" s="3">
        <v>5</v>
      </c>
      <c r="J85" s="20">
        <f t="shared" si="6"/>
        <v>1351.6999999999998</v>
      </c>
    </row>
    <row r="86" spans="1:13" ht="30" customHeight="1" x14ac:dyDescent="0.3">
      <c r="A86" s="38"/>
      <c r="B86" s="40"/>
      <c r="C86" s="40"/>
      <c r="D86" s="40"/>
      <c r="E86" s="52"/>
      <c r="F86" s="15" t="s">
        <v>16</v>
      </c>
      <c r="G86" s="4">
        <v>10</v>
      </c>
      <c r="H86" s="4">
        <f>H79</f>
        <v>137.75</v>
      </c>
      <c r="I86" s="4">
        <v>5</v>
      </c>
      <c r="J86" s="5">
        <f t="shared" si="6"/>
        <v>688.75</v>
      </c>
      <c r="K86" s="59" t="s">
        <v>36</v>
      </c>
      <c r="L86" s="60"/>
      <c r="M86" s="60"/>
    </row>
    <row r="87" spans="1:13" ht="15" thickBot="1" x14ac:dyDescent="0.35">
      <c r="A87" s="38"/>
      <c r="B87" s="40"/>
      <c r="C87" s="40"/>
      <c r="D87" s="40"/>
      <c r="E87" s="52"/>
      <c r="F87" s="16" t="s">
        <v>32</v>
      </c>
      <c r="G87" s="2">
        <v>10</v>
      </c>
      <c r="H87" s="2">
        <v>176.44</v>
      </c>
      <c r="I87" s="2">
        <v>10</v>
      </c>
      <c r="J87" s="6">
        <f t="shared" si="6"/>
        <v>1764.4</v>
      </c>
      <c r="K87" s="59"/>
      <c r="L87" s="60"/>
      <c r="M87" s="60"/>
    </row>
    <row r="88" spans="1:13" ht="15" thickBot="1" x14ac:dyDescent="0.35">
      <c r="A88" s="39"/>
      <c r="B88" s="41"/>
      <c r="C88" s="41"/>
      <c r="D88" s="41"/>
      <c r="E88" s="53"/>
      <c r="F88" s="17" t="s">
        <v>27</v>
      </c>
      <c r="G88" s="18">
        <v>5</v>
      </c>
      <c r="H88" s="18">
        <f>H81</f>
        <v>88.21</v>
      </c>
      <c r="I88" s="18">
        <v>5</v>
      </c>
      <c r="J88" s="19">
        <f t="shared" si="6"/>
        <v>441.04999999999995</v>
      </c>
    </row>
    <row r="89" spans="1:13" ht="27.6" x14ac:dyDescent="0.3">
      <c r="A89" s="49">
        <v>23</v>
      </c>
      <c r="B89" s="50" t="s">
        <v>24</v>
      </c>
      <c r="C89" s="50">
        <v>10</v>
      </c>
      <c r="D89" s="50" t="s">
        <v>29</v>
      </c>
      <c r="E89" s="51">
        <f>SUM(J89:J95)</f>
        <v>16130.45</v>
      </c>
      <c r="F89" s="9" t="s">
        <v>16</v>
      </c>
      <c r="G89" s="4">
        <v>10</v>
      </c>
      <c r="H89" s="4">
        <f>H75</f>
        <v>137.75</v>
      </c>
      <c r="I89" s="4">
        <v>10</v>
      </c>
      <c r="J89" s="5">
        <f t="shared" ref="J89:J95" si="7">H89*I89</f>
        <v>1377.5</v>
      </c>
    </row>
    <row r="90" spans="1:13" ht="41.4" x14ac:dyDescent="0.3">
      <c r="A90" s="38"/>
      <c r="B90" s="40"/>
      <c r="C90" s="40"/>
      <c r="D90" s="40"/>
      <c r="E90" s="52"/>
      <c r="F90" s="10" t="s">
        <v>3</v>
      </c>
      <c r="G90" s="2">
        <v>15</v>
      </c>
      <c r="H90" s="2">
        <f>H76</f>
        <v>202.75</v>
      </c>
      <c r="I90" s="2">
        <v>10</v>
      </c>
      <c r="J90" s="6">
        <f t="shared" si="7"/>
        <v>2027.5</v>
      </c>
    </row>
    <row r="91" spans="1:13" x14ac:dyDescent="0.3">
      <c r="A91" s="38"/>
      <c r="B91" s="40"/>
      <c r="C91" s="40"/>
      <c r="D91" s="40"/>
      <c r="E91" s="52"/>
      <c r="F91" s="10" t="s">
        <v>19</v>
      </c>
      <c r="G91" s="2">
        <v>30</v>
      </c>
      <c r="H91" s="2">
        <f>H77</f>
        <v>467.47</v>
      </c>
      <c r="I91" s="2">
        <v>10</v>
      </c>
      <c r="J91" s="6">
        <f t="shared" si="7"/>
        <v>4674.7000000000007</v>
      </c>
    </row>
    <row r="92" spans="1:13" ht="28.2" thickBot="1" x14ac:dyDescent="0.35">
      <c r="A92" s="38"/>
      <c r="B92" s="40"/>
      <c r="C92" s="40"/>
      <c r="D92" s="40"/>
      <c r="E92" s="52"/>
      <c r="F92" s="21" t="s">
        <v>11</v>
      </c>
      <c r="G92" s="3">
        <v>20</v>
      </c>
      <c r="H92" s="3">
        <f>H78</f>
        <v>270.33999999999997</v>
      </c>
      <c r="I92" s="3">
        <v>10</v>
      </c>
      <c r="J92" s="20">
        <f t="shared" si="7"/>
        <v>2703.3999999999996</v>
      </c>
    </row>
    <row r="93" spans="1:13" ht="30" customHeight="1" x14ac:dyDescent="0.3">
      <c r="A93" s="38"/>
      <c r="B93" s="40"/>
      <c r="C93" s="40"/>
      <c r="D93" s="40"/>
      <c r="E93" s="52"/>
      <c r="F93" s="15" t="s">
        <v>16</v>
      </c>
      <c r="G93" s="4">
        <v>10</v>
      </c>
      <c r="H93" s="4">
        <f>H79</f>
        <v>137.75</v>
      </c>
      <c r="I93" s="4">
        <v>10</v>
      </c>
      <c r="J93" s="5">
        <f t="shared" si="7"/>
        <v>1377.5</v>
      </c>
      <c r="K93" s="59" t="s">
        <v>37</v>
      </c>
      <c r="L93" s="60"/>
      <c r="M93" s="60"/>
    </row>
    <row r="94" spans="1:13" ht="15" thickBot="1" x14ac:dyDescent="0.35">
      <c r="A94" s="38"/>
      <c r="B94" s="40"/>
      <c r="C94" s="40"/>
      <c r="D94" s="40"/>
      <c r="E94" s="52"/>
      <c r="F94" s="16" t="s">
        <v>32</v>
      </c>
      <c r="G94" s="2">
        <v>10</v>
      </c>
      <c r="H94" s="2">
        <v>176.44</v>
      </c>
      <c r="I94" s="2">
        <v>20</v>
      </c>
      <c r="J94" s="6">
        <f t="shared" si="7"/>
        <v>3528.8</v>
      </c>
      <c r="K94" s="59"/>
      <c r="L94" s="60"/>
      <c r="M94" s="60"/>
    </row>
    <row r="95" spans="1:13" ht="15" thickBot="1" x14ac:dyDescent="0.35">
      <c r="A95" s="39"/>
      <c r="B95" s="41"/>
      <c r="C95" s="41"/>
      <c r="D95" s="41"/>
      <c r="E95" s="53"/>
      <c r="F95" s="17" t="s">
        <v>27</v>
      </c>
      <c r="G95" s="18">
        <v>5</v>
      </c>
      <c r="H95" s="18">
        <f>H81</f>
        <v>88.21</v>
      </c>
      <c r="I95" s="18">
        <v>5</v>
      </c>
      <c r="J95" s="19">
        <f t="shared" si="7"/>
        <v>441.04999999999995</v>
      </c>
    </row>
    <row r="96" spans="1:13" x14ac:dyDescent="0.3">
      <c r="A96" s="49">
        <v>24</v>
      </c>
      <c r="B96" s="50" t="s">
        <v>38</v>
      </c>
      <c r="C96" s="50">
        <v>1</v>
      </c>
      <c r="D96" s="50" t="s">
        <v>42</v>
      </c>
      <c r="E96" s="44">
        <f>SUM(J96:J97)</f>
        <v>939.18</v>
      </c>
      <c r="F96" s="4" t="s">
        <v>46</v>
      </c>
      <c r="G96" s="4">
        <v>40</v>
      </c>
      <c r="H96" s="4">
        <v>469.59</v>
      </c>
      <c r="I96" s="4">
        <v>1</v>
      </c>
      <c r="J96" s="5">
        <f t="shared" ref="J96:J115" si="8">H96*I96</f>
        <v>469.59</v>
      </c>
    </row>
    <row r="97" spans="1:13" ht="15" thickBot="1" x14ac:dyDescent="0.35">
      <c r="A97" s="39"/>
      <c r="B97" s="41"/>
      <c r="C97" s="41"/>
      <c r="D97" s="41"/>
      <c r="E97" s="43"/>
      <c r="F97" s="7" t="s">
        <v>47</v>
      </c>
      <c r="G97" s="7">
        <v>40</v>
      </c>
      <c r="H97" s="7">
        <v>469.59</v>
      </c>
      <c r="I97" s="7">
        <v>1</v>
      </c>
      <c r="J97" s="8">
        <f t="shared" si="8"/>
        <v>469.59</v>
      </c>
    </row>
    <row r="98" spans="1:13" x14ac:dyDescent="0.3">
      <c r="A98" s="49">
        <v>25</v>
      </c>
      <c r="B98" s="50" t="s">
        <v>38</v>
      </c>
      <c r="C98" s="50">
        <v>10</v>
      </c>
      <c r="D98" s="50" t="s">
        <v>42</v>
      </c>
      <c r="E98" s="44">
        <f>SUM(J98:J101)</f>
        <v>9157</v>
      </c>
      <c r="F98" s="4" t="s">
        <v>44</v>
      </c>
      <c r="G98" s="4">
        <v>30</v>
      </c>
      <c r="H98" s="4">
        <v>352.19</v>
      </c>
      <c r="I98" s="4">
        <v>1</v>
      </c>
      <c r="J98" s="5">
        <f t="shared" si="8"/>
        <v>352.19</v>
      </c>
      <c r="K98" s="60" t="s">
        <v>49</v>
      </c>
      <c r="L98" s="60"/>
      <c r="M98" s="60"/>
    </row>
    <row r="99" spans="1:13" x14ac:dyDescent="0.3">
      <c r="A99" s="38"/>
      <c r="B99" s="40"/>
      <c r="C99" s="40"/>
      <c r="D99" s="40"/>
      <c r="E99" s="42"/>
      <c r="F99" s="2" t="s">
        <v>48</v>
      </c>
      <c r="G99" s="2">
        <v>30</v>
      </c>
      <c r="H99" s="2">
        <v>352.19</v>
      </c>
      <c r="I99" s="2">
        <v>1</v>
      </c>
      <c r="J99" s="6">
        <f t="shared" si="8"/>
        <v>352.19</v>
      </c>
      <c r="K99" s="60"/>
      <c r="L99" s="60"/>
      <c r="M99" s="60"/>
    </row>
    <row r="100" spans="1:13" x14ac:dyDescent="0.3">
      <c r="A100" s="38"/>
      <c r="B100" s="40"/>
      <c r="C100" s="40"/>
      <c r="D100" s="40"/>
      <c r="E100" s="42"/>
      <c r="F100" s="2" t="s">
        <v>41</v>
      </c>
      <c r="G100" s="2">
        <v>40</v>
      </c>
      <c r="H100" s="2">
        <v>469.59</v>
      </c>
      <c r="I100" s="2">
        <v>9</v>
      </c>
      <c r="J100" s="6">
        <f t="shared" si="8"/>
        <v>4226.3099999999995</v>
      </c>
      <c r="K100" s="60"/>
      <c r="L100" s="60"/>
      <c r="M100" s="60"/>
    </row>
    <row r="101" spans="1:13" ht="15" thickBot="1" x14ac:dyDescent="0.35">
      <c r="A101" s="39"/>
      <c r="B101" s="41"/>
      <c r="C101" s="41"/>
      <c r="D101" s="41"/>
      <c r="E101" s="43"/>
      <c r="F101" s="7" t="s">
        <v>43</v>
      </c>
      <c r="G101" s="7">
        <v>40</v>
      </c>
      <c r="H101" s="7">
        <v>469.59</v>
      </c>
      <c r="I101" s="7">
        <v>9</v>
      </c>
      <c r="J101" s="8">
        <f t="shared" si="8"/>
        <v>4226.3099999999995</v>
      </c>
      <c r="K101" s="60"/>
      <c r="L101" s="60"/>
      <c r="M101" s="60"/>
    </row>
    <row r="102" spans="1:13" x14ac:dyDescent="0.3">
      <c r="A102" s="49">
        <v>26</v>
      </c>
      <c r="B102" s="50" t="s">
        <v>38</v>
      </c>
      <c r="C102" s="50">
        <v>14</v>
      </c>
      <c r="D102" s="50" t="s">
        <v>42</v>
      </c>
      <c r="E102" s="44">
        <f>SUM(J102:J105)</f>
        <v>12678.92</v>
      </c>
      <c r="F102" s="4" t="s">
        <v>44</v>
      </c>
      <c r="G102" s="4">
        <v>30</v>
      </c>
      <c r="H102" s="4">
        <v>352.19</v>
      </c>
      <c r="I102" s="4">
        <v>2</v>
      </c>
      <c r="J102" s="5">
        <f t="shared" si="8"/>
        <v>704.38</v>
      </c>
      <c r="K102" s="60" t="s">
        <v>50</v>
      </c>
      <c r="L102" s="60"/>
      <c r="M102" s="60"/>
    </row>
    <row r="103" spans="1:13" x14ac:dyDescent="0.3">
      <c r="A103" s="38"/>
      <c r="B103" s="40"/>
      <c r="C103" s="40"/>
      <c r="D103" s="40"/>
      <c r="E103" s="42"/>
      <c r="F103" s="2" t="s">
        <v>48</v>
      </c>
      <c r="G103" s="2">
        <v>30</v>
      </c>
      <c r="H103" s="2">
        <v>352.19</v>
      </c>
      <c r="I103" s="2">
        <v>2</v>
      </c>
      <c r="J103" s="6">
        <f t="shared" si="8"/>
        <v>704.38</v>
      </c>
      <c r="K103" s="60"/>
      <c r="L103" s="60"/>
      <c r="M103" s="60"/>
    </row>
    <row r="104" spans="1:13" x14ac:dyDescent="0.3">
      <c r="A104" s="38"/>
      <c r="B104" s="40"/>
      <c r="C104" s="40"/>
      <c r="D104" s="40"/>
      <c r="E104" s="42"/>
      <c r="F104" s="2" t="s">
        <v>41</v>
      </c>
      <c r="G104" s="2">
        <v>40</v>
      </c>
      <c r="H104" s="2">
        <v>469.59</v>
      </c>
      <c r="I104" s="2">
        <v>12</v>
      </c>
      <c r="J104" s="6">
        <f t="shared" si="8"/>
        <v>5635.08</v>
      </c>
      <c r="K104" s="60"/>
      <c r="L104" s="60"/>
      <c r="M104" s="60"/>
    </row>
    <row r="105" spans="1:13" ht="15" thickBot="1" x14ac:dyDescent="0.35">
      <c r="A105" s="39"/>
      <c r="B105" s="41"/>
      <c r="C105" s="41"/>
      <c r="D105" s="41"/>
      <c r="E105" s="43"/>
      <c r="F105" s="7" t="s">
        <v>43</v>
      </c>
      <c r="G105" s="7">
        <v>40</v>
      </c>
      <c r="H105" s="7">
        <v>469.59</v>
      </c>
      <c r="I105" s="7">
        <v>12</v>
      </c>
      <c r="J105" s="8">
        <f t="shared" si="8"/>
        <v>5635.08</v>
      </c>
      <c r="K105" s="60"/>
      <c r="L105" s="60"/>
      <c r="M105" s="60"/>
    </row>
    <row r="106" spans="1:13" ht="15" thickBot="1" x14ac:dyDescent="0.35">
      <c r="A106" s="28">
        <v>27</v>
      </c>
      <c r="B106" s="18" t="s">
        <v>51</v>
      </c>
      <c r="C106" s="18">
        <v>1</v>
      </c>
      <c r="D106" s="18" t="s">
        <v>20</v>
      </c>
      <c r="E106" s="29">
        <f>SUM(J106)</f>
        <v>405.52</v>
      </c>
      <c r="F106" s="18" t="s">
        <v>60</v>
      </c>
      <c r="G106" s="18">
        <v>30</v>
      </c>
      <c r="H106" s="18">
        <v>405.52</v>
      </c>
      <c r="I106" s="18">
        <v>1</v>
      </c>
      <c r="J106" s="19">
        <f t="shared" si="8"/>
        <v>405.52</v>
      </c>
    </row>
    <row r="107" spans="1:13" ht="15" thickBot="1" x14ac:dyDescent="0.35">
      <c r="A107" s="30">
        <v>28</v>
      </c>
      <c r="B107" s="25" t="s">
        <v>51</v>
      </c>
      <c r="C107" s="25">
        <v>12</v>
      </c>
      <c r="D107" s="25" t="s">
        <v>20</v>
      </c>
      <c r="E107" s="31">
        <f>SUM(J107)</f>
        <v>3528.8</v>
      </c>
      <c r="F107" s="25" t="s">
        <v>27</v>
      </c>
      <c r="G107" s="25">
        <v>10</v>
      </c>
      <c r="H107" s="18">
        <v>176.44</v>
      </c>
      <c r="I107" s="25">
        <v>20</v>
      </c>
      <c r="J107" s="26">
        <f t="shared" si="8"/>
        <v>3528.8</v>
      </c>
      <c r="K107" s="59" t="s">
        <v>61</v>
      </c>
      <c r="L107" s="60"/>
      <c r="M107" s="60"/>
    </row>
    <row r="108" spans="1:13" ht="30" customHeight="1" x14ac:dyDescent="0.3">
      <c r="A108" s="45">
        <v>29</v>
      </c>
      <c r="B108" s="47" t="s">
        <v>52</v>
      </c>
      <c r="C108" s="47">
        <v>1</v>
      </c>
      <c r="D108" s="47" t="s">
        <v>20</v>
      </c>
      <c r="E108" s="44">
        <f>SUM(J108:J109)</f>
        <v>704.38</v>
      </c>
      <c r="F108" s="4" t="s">
        <v>39</v>
      </c>
      <c r="G108" s="4">
        <v>30</v>
      </c>
      <c r="H108" s="4">
        <v>352.19</v>
      </c>
      <c r="I108" s="4">
        <v>1</v>
      </c>
      <c r="J108" s="5">
        <f t="shared" si="8"/>
        <v>352.19</v>
      </c>
    </row>
    <row r="109" spans="1:13" ht="15" thickBot="1" x14ac:dyDescent="0.35">
      <c r="A109" s="67"/>
      <c r="B109" s="68"/>
      <c r="C109" s="68"/>
      <c r="D109" s="68"/>
      <c r="E109" s="43"/>
      <c r="F109" s="7" t="s">
        <v>40</v>
      </c>
      <c r="G109" s="7">
        <v>30</v>
      </c>
      <c r="H109" s="7">
        <v>352.19</v>
      </c>
      <c r="I109" s="7">
        <v>1</v>
      </c>
      <c r="J109" s="8">
        <f t="shared" si="8"/>
        <v>352.19</v>
      </c>
    </row>
    <row r="110" spans="1:13" x14ac:dyDescent="0.3">
      <c r="A110" s="49">
        <v>30</v>
      </c>
      <c r="B110" s="50" t="s">
        <v>53</v>
      </c>
      <c r="C110" s="50">
        <v>1</v>
      </c>
      <c r="D110" s="50" t="s">
        <v>20</v>
      </c>
      <c r="E110" s="44">
        <f>SUM(J110:J112)</f>
        <v>1056.57</v>
      </c>
      <c r="F110" s="4" t="s">
        <v>39</v>
      </c>
      <c r="G110" s="4">
        <v>30</v>
      </c>
      <c r="H110" s="4">
        <v>352.19</v>
      </c>
      <c r="I110" s="4">
        <v>1</v>
      </c>
      <c r="J110" s="5">
        <f t="shared" si="8"/>
        <v>352.19</v>
      </c>
    </row>
    <row r="111" spans="1:13" x14ac:dyDescent="0.3">
      <c r="A111" s="38"/>
      <c r="B111" s="40"/>
      <c r="C111" s="40"/>
      <c r="D111" s="40"/>
      <c r="E111" s="42"/>
      <c r="F111" s="2" t="s">
        <v>45</v>
      </c>
      <c r="G111" s="2">
        <v>30</v>
      </c>
      <c r="H111" s="2">
        <v>352.19</v>
      </c>
      <c r="I111" s="2">
        <v>1</v>
      </c>
      <c r="J111" s="6">
        <f t="shared" si="8"/>
        <v>352.19</v>
      </c>
    </row>
    <row r="112" spans="1:13" ht="15" thickBot="1" x14ac:dyDescent="0.35">
      <c r="A112" s="39"/>
      <c r="B112" s="41"/>
      <c r="C112" s="41"/>
      <c r="D112" s="41"/>
      <c r="E112" s="43"/>
      <c r="F112" s="7" t="s">
        <v>54</v>
      </c>
      <c r="G112" s="7">
        <v>30</v>
      </c>
      <c r="H112" s="7">
        <v>352.19</v>
      </c>
      <c r="I112" s="7">
        <v>1</v>
      </c>
      <c r="J112" s="8">
        <f t="shared" si="8"/>
        <v>352.19</v>
      </c>
    </row>
    <row r="113" spans="1:12" s="32" customFormat="1" ht="82.8" x14ac:dyDescent="0.3">
      <c r="A113" s="36">
        <v>31</v>
      </c>
      <c r="B113" s="4" t="s">
        <v>55</v>
      </c>
      <c r="C113" s="4">
        <v>1</v>
      </c>
      <c r="D113" s="4" t="s">
        <v>1</v>
      </c>
      <c r="E113" s="34">
        <f>SUM(J113)</f>
        <v>270.33999999999997</v>
      </c>
      <c r="F113" s="4" t="s">
        <v>56</v>
      </c>
      <c r="G113" s="4">
        <v>20</v>
      </c>
      <c r="H113" s="4">
        <v>270.33999999999997</v>
      </c>
      <c r="I113" s="4">
        <v>1</v>
      </c>
      <c r="J113" s="5">
        <f t="shared" si="8"/>
        <v>270.33999999999997</v>
      </c>
      <c r="K113" s="1"/>
      <c r="L113" s="1"/>
    </row>
    <row r="114" spans="1:12" s="32" customFormat="1" ht="83.4" thickBot="1" x14ac:dyDescent="0.35">
      <c r="A114" s="37">
        <v>32</v>
      </c>
      <c r="B114" s="7" t="s">
        <v>55</v>
      </c>
      <c r="C114" s="7">
        <v>1</v>
      </c>
      <c r="D114" s="7" t="s">
        <v>42</v>
      </c>
      <c r="E114" s="35">
        <f>SUM(J114)</f>
        <v>540.48</v>
      </c>
      <c r="F114" s="7" t="s">
        <v>56</v>
      </c>
      <c r="G114" s="7">
        <v>20</v>
      </c>
      <c r="H114" s="7">
        <v>270.24</v>
      </c>
      <c r="I114" s="7">
        <v>2</v>
      </c>
      <c r="J114" s="8">
        <f t="shared" si="8"/>
        <v>540.48</v>
      </c>
      <c r="K114" s="1"/>
      <c r="L114" s="1"/>
    </row>
    <row r="115" spans="1:12" ht="27.6" x14ac:dyDescent="0.3">
      <c r="A115" s="36">
        <v>33</v>
      </c>
      <c r="B115" s="4" t="s">
        <v>57</v>
      </c>
      <c r="C115" s="4">
        <v>1</v>
      </c>
      <c r="D115" s="4" t="s">
        <v>42</v>
      </c>
      <c r="E115" s="34">
        <f>SUM(J115)</f>
        <v>469.58</v>
      </c>
      <c r="F115" s="4" t="s">
        <v>62</v>
      </c>
      <c r="G115" s="4">
        <v>20</v>
      </c>
      <c r="H115" s="4">
        <v>234.79</v>
      </c>
      <c r="I115" s="4">
        <v>2</v>
      </c>
      <c r="J115" s="5">
        <f t="shared" si="8"/>
        <v>469.58</v>
      </c>
    </row>
    <row r="116" spans="1:12" ht="15" thickBot="1" x14ac:dyDescent="0.35">
      <c r="A116" s="37">
        <v>34</v>
      </c>
      <c r="B116" s="7" t="s">
        <v>57</v>
      </c>
      <c r="C116" s="7">
        <v>1</v>
      </c>
      <c r="D116" s="7" t="s">
        <v>28</v>
      </c>
      <c r="E116" s="35">
        <f>SUM(J116)</f>
        <v>704.38</v>
      </c>
      <c r="F116" s="7" t="s">
        <v>63</v>
      </c>
      <c r="G116" s="7">
        <v>30</v>
      </c>
      <c r="H116" s="7">
        <v>352.19</v>
      </c>
      <c r="I116" s="7">
        <v>2</v>
      </c>
      <c r="J116" s="8">
        <f>H116*I116</f>
        <v>704.38</v>
      </c>
    </row>
    <row r="117" spans="1:12" ht="27.6" x14ac:dyDescent="0.3">
      <c r="A117" s="49">
        <v>35</v>
      </c>
      <c r="B117" s="50" t="s">
        <v>25</v>
      </c>
      <c r="C117" s="50">
        <v>1</v>
      </c>
      <c r="D117" s="50" t="s">
        <v>15</v>
      </c>
      <c r="E117" s="44">
        <f>SUM(J117:J119)</f>
        <v>605.16000000000008</v>
      </c>
      <c r="F117" s="4" t="s">
        <v>16</v>
      </c>
      <c r="G117" s="4">
        <v>10</v>
      </c>
      <c r="H117" s="4">
        <v>137.75</v>
      </c>
      <c r="I117" s="4">
        <v>1</v>
      </c>
      <c r="J117" s="5">
        <f>H117*I117</f>
        <v>137.75</v>
      </c>
    </row>
    <row r="118" spans="1:12" ht="41.4" x14ac:dyDescent="0.3">
      <c r="A118" s="38"/>
      <c r="B118" s="40"/>
      <c r="C118" s="40"/>
      <c r="D118" s="40"/>
      <c r="E118" s="42"/>
      <c r="F118" s="2" t="s">
        <v>3</v>
      </c>
      <c r="G118" s="2">
        <v>15</v>
      </c>
      <c r="H118" s="2">
        <v>202.75</v>
      </c>
      <c r="I118" s="2">
        <v>1</v>
      </c>
      <c r="J118" s="6">
        <f t="shared" ref="J118:J119" si="9">H118*I118</f>
        <v>202.75</v>
      </c>
    </row>
    <row r="119" spans="1:12" ht="15" thickBot="1" x14ac:dyDescent="0.35">
      <c r="A119" s="38"/>
      <c r="B119" s="40"/>
      <c r="C119" s="40"/>
      <c r="D119" s="40"/>
      <c r="E119" s="42"/>
      <c r="F119" s="2" t="s">
        <v>19</v>
      </c>
      <c r="G119" s="2">
        <v>15</v>
      </c>
      <c r="H119" s="2">
        <v>264.66000000000003</v>
      </c>
      <c r="I119" s="2">
        <v>1</v>
      </c>
      <c r="J119" s="6">
        <f t="shared" si="9"/>
        <v>264.66000000000003</v>
      </c>
    </row>
    <row r="120" spans="1:12" ht="27.6" x14ac:dyDescent="0.3">
      <c r="A120" s="38">
        <v>36</v>
      </c>
      <c r="B120" s="40" t="s">
        <v>25</v>
      </c>
      <c r="C120" s="40">
        <v>5</v>
      </c>
      <c r="D120" s="40" t="s">
        <v>15</v>
      </c>
      <c r="E120" s="42">
        <f>SUM(J120:J122)</f>
        <v>3025.8</v>
      </c>
      <c r="F120" s="4" t="s">
        <v>16</v>
      </c>
      <c r="G120" s="2">
        <v>10</v>
      </c>
      <c r="H120" s="2">
        <f>H117</f>
        <v>137.75</v>
      </c>
      <c r="I120" s="2">
        <v>5</v>
      </c>
      <c r="J120" s="6">
        <f>H120*I120</f>
        <v>688.75</v>
      </c>
    </row>
    <row r="121" spans="1:12" ht="41.4" x14ac:dyDescent="0.3">
      <c r="A121" s="38"/>
      <c r="B121" s="40"/>
      <c r="C121" s="40"/>
      <c r="D121" s="40"/>
      <c r="E121" s="42"/>
      <c r="F121" s="2" t="s">
        <v>3</v>
      </c>
      <c r="G121" s="2">
        <v>15</v>
      </c>
      <c r="H121" s="2">
        <f>H118</f>
        <v>202.75</v>
      </c>
      <c r="I121" s="2">
        <v>5</v>
      </c>
      <c r="J121" s="6">
        <f>H121*I121</f>
        <v>1013.75</v>
      </c>
    </row>
    <row r="122" spans="1:12" ht="15" thickBot="1" x14ac:dyDescent="0.35">
      <c r="A122" s="38"/>
      <c r="B122" s="40"/>
      <c r="C122" s="40"/>
      <c r="D122" s="40"/>
      <c r="E122" s="42"/>
      <c r="F122" s="2" t="s">
        <v>19</v>
      </c>
      <c r="G122" s="2">
        <v>15</v>
      </c>
      <c r="H122" s="2">
        <f>H119</f>
        <v>264.66000000000003</v>
      </c>
      <c r="I122" s="2">
        <v>5</v>
      </c>
      <c r="J122" s="6">
        <f t="shared" ref="J122:J125" si="10">H122*I122</f>
        <v>1323.3000000000002</v>
      </c>
    </row>
    <row r="123" spans="1:12" ht="27.6" x14ac:dyDescent="0.3">
      <c r="A123" s="38">
        <v>37</v>
      </c>
      <c r="B123" s="40" t="s">
        <v>25</v>
      </c>
      <c r="C123" s="40">
        <v>10</v>
      </c>
      <c r="D123" s="40" t="s">
        <v>15</v>
      </c>
      <c r="E123" s="42">
        <f>SUM(J123:J125)</f>
        <v>6051.6</v>
      </c>
      <c r="F123" s="4" t="s">
        <v>16</v>
      </c>
      <c r="G123" s="2">
        <v>10</v>
      </c>
      <c r="H123" s="2">
        <f>H117</f>
        <v>137.75</v>
      </c>
      <c r="I123" s="2">
        <v>10</v>
      </c>
      <c r="J123" s="6">
        <f t="shared" si="10"/>
        <v>1377.5</v>
      </c>
    </row>
    <row r="124" spans="1:12" ht="41.4" x14ac:dyDescent="0.3">
      <c r="A124" s="38"/>
      <c r="B124" s="40"/>
      <c r="C124" s="40"/>
      <c r="D124" s="40"/>
      <c r="E124" s="42"/>
      <c r="F124" s="2" t="s">
        <v>3</v>
      </c>
      <c r="G124" s="2">
        <v>15</v>
      </c>
      <c r="H124" s="2">
        <f>H118</f>
        <v>202.75</v>
      </c>
      <c r="I124" s="2">
        <v>10</v>
      </c>
      <c r="J124" s="6">
        <f t="shared" si="10"/>
        <v>2027.5</v>
      </c>
    </row>
    <row r="125" spans="1:12" ht="15" thickBot="1" x14ac:dyDescent="0.35">
      <c r="A125" s="63"/>
      <c r="B125" s="64"/>
      <c r="C125" s="64"/>
      <c r="D125" s="64"/>
      <c r="E125" s="65"/>
      <c r="F125" s="3" t="s">
        <v>19</v>
      </c>
      <c r="G125" s="3">
        <v>15</v>
      </c>
      <c r="H125" s="3">
        <f>H119</f>
        <v>264.66000000000003</v>
      </c>
      <c r="I125" s="3">
        <v>10</v>
      </c>
      <c r="J125" s="20">
        <f t="shared" si="10"/>
        <v>2646.6000000000004</v>
      </c>
    </row>
    <row r="126" spans="1:12" ht="36" customHeight="1" x14ac:dyDescent="0.3">
      <c r="A126" s="45">
        <v>38</v>
      </c>
      <c r="B126" s="47" t="s">
        <v>68</v>
      </c>
      <c r="C126" s="47">
        <v>1</v>
      </c>
      <c r="D126" s="47" t="s">
        <v>20</v>
      </c>
      <c r="E126" s="44">
        <f>SUM(J126:J127)</f>
        <v>880.48</v>
      </c>
      <c r="F126" s="4" t="s">
        <v>65</v>
      </c>
      <c r="G126" s="4">
        <v>40</v>
      </c>
      <c r="H126" s="4">
        <v>469.59</v>
      </c>
      <c r="I126" s="4">
        <v>1</v>
      </c>
      <c r="J126" s="5">
        <f t="shared" ref="J126:J131" si="11">H126*I126</f>
        <v>469.59</v>
      </c>
    </row>
    <row r="127" spans="1:12" x14ac:dyDescent="0.3">
      <c r="A127" s="46"/>
      <c r="B127" s="48"/>
      <c r="C127" s="48"/>
      <c r="D127" s="48"/>
      <c r="E127" s="42"/>
      <c r="F127" s="2" t="s">
        <v>66</v>
      </c>
      <c r="G127" s="2">
        <v>35</v>
      </c>
      <c r="H127" s="2">
        <v>410.89</v>
      </c>
      <c r="I127" s="2">
        <v>1</v>
      </c>
      <c r="J127" s="6">
        <f t="shared" si="11"/>
        <v>410.89</v>
      </c>
    </row>
    <row r="128" spans="1:12" ht="30" customHeight="1" x14ac:dyDescent="0.3">
      <c r="A128" s="38">
        <v>39</v>
      </c>
      <c r="B128" s="40" t="s">
        <v>69</v>
      </c>
      <c r="C128" s="40">
        <v>1</v>
      </c>
      <c r="D128" s="40" t="s">
        <v>42</v>
      </c>
      <c r="E128" s="42">
        <f>SUM(J128:J129)</f>
        <v>880.48</v>
      </c>
      <c r="F128" s="2" t="s">
        <v>64</v>
      </c>
      <c r="G128" s="2">
        <v>40</v>
      </c>
      <c r="H128" s="2">
        <v>469.59</v>
      </c>
      <c r="I128" s="2">
        <v>1</v>
      </c>
      <c r="J128" s="6">
        <f t="shared" si="11"/>
        <v>469.59</v>
      </c>
    </row>
    <row r="129" spans="1:10" x14ac:dyDescent="0.3">
      <c r="A129" s="38"/>
      <c r="B129" s="40"/>
      <c r="C129" s="40"/>
      <c r="D129" s="40"/>
      <c r="E129" s="42"/>
      <c r="F129" s="2" t="s">
        <v>66</v>
      </c>
      <c r="G129" s="2">
        <v>35</v>
      </c>
      <c r="H129" s="2">
        <v>410.89</v>
      </c>
      <c r="I129" s="2">
        <v>1</v>
      </c>
      <c r="J129" s="6">
        <f t="shared" si="11"/>
        <v>410.89</v>
      </c>
    </row>
    <row r="130" spans="1:10" x14ac:dyDescent="0.3">
      <c r="A130" s="38">
        <v>40</v>
      </c>
      <c r="B130" s="40" t="s">
        <v>70</v>
      </c>
      <c r="C130" s="40">
        <v>1</v>
      </c>
      <c r="D130" s="40" t="s">
        <v>20</v>
      </c>
      <c r="E130" s="42">
        <f>SUM(J130:J131)</f>
        <v>763.07999999999993</v>
      </c>
      <c r="F130" s="2" t="s">
        <v>67</v>
      </c>
      <c r="G130" s="2">
        <v>30</v>
      </c>
      <c r="H130" s="2">
        <v>352.19</v>
      </c>
      <c r="I130" s="2">
        <v>1</v>
      </c>
      <c r="J130" s="6">
        <f t="shared" si="11"/>
        <v>352.19</v>
      </c>
    </row>
    <row r="131" spans="1:10" ht="15" thickBot="1" x14ac:dyDescent="0.35">
      <c r="A131" s="39"/>
      <c r="B131" s="41"/>
      <c r="C131" s="41"/>
      <c r="D131" s="41"/>
      <c r="E131" s="43"/>
      <c r="F131" s="7" t="s">
        <v>66</v>
      </c>
      <c r="G131" s="7">
        <v>35</v>
      </c>
      <c r="H131" s="7">
        <v>410.89</v>
      </c>
      <c r="I131" s="7">
        <v>1</v>
      </c>
      <c r="J131" s="8">
        <f t="shared" si="11"/>
        <v>410.89</v>
      </c>
    </row>
  </sheetData>
  <mergeCells count="178">
    <mergeCell ref="A117:A119"/>
    <mergeCell ref="A120:A122"/>
    <mergeCell ref="B120:B122"/>
    <mergeCell ref="A123:A125"/>
    <mergeCell ref="B123:B125"/>
    <mergeCell ref="C120:C122"/>
    <mergeCell ref="D120:D122"/>
    <mergeCell ref="E120:E122"/>
    <mergeCell ref="C123:C125"/>
    <mergeCell ref="D123:D125"/>
    <mergeCell ref="E123:E125"/>
    <mergeCell ref="B117:B119"/>
    <mergeCell ref="C117:C119"/>
    <mergeCell ref="D117:D119"/>
    <mergeCell ref="E117:E119"/>
    <mergeCell ref="K98:M101"/>
    <mergeCell ref="K102:M105"/>
    <mergeCell ref="E108:E109"/>
    <mergeCell ref="A108:A109"/>
    <mergeCell ref="B108:B109"/>
    <mergeCell ref="C108:C109"/>
    <mergeCell ref="D108:D109"/>
    <mergeCell ref="E110:E112"/>
    <mergeCell ref="D110:D112"/>
    <mergeCell ref="C110:C112"/>
    <mergeCell ref="B110:B112"/>
    <mergeCell ref="A110:A112"/>
    <mergeCell ref="K107:M107"/>
    <mergeCell ref="B102:B105"/>
    <mergeCell ref="A102:A105"/>
    <mergeCell ref="C102:C105"/>
    <mergeCell ref="D102:D105"/>
    <mergeCell ref="E102:E105"/>
    <mergeCell ref="F2:J2"/>
    <mergeCell ref="B3:F3"/>
    <mergeCell ref="E98:E101"/>
    <mergeCell ref="D98:D101"/>
    <mergeCell ref="C98:C101"/>
    <mergeCell ref="B98:B101"/>
    <mergeCell ref="A98:A101"/>
    <mergeCell ref="A96:A97"/>
    <mergeCell ref="B96:B97"/>
    <mergeCell ref="C96:C97"/>
    <mergeCell ref="D96:D97"/>
    <mergeCell ref="E96:E97"/>
    <mergeCell ref="A24:A25"/>
    <mergeCell ref="B24:B25"/>
    <mergeCell ref="C24:C25"/>
    <mergeCell ref="D24:D25"/>
    <mergeCell ref="E24:E25"/>
    <mergeCell ref="A82:A88"/>
    <mergeCell ref="E29:E31"/>
    <mergeCell ref="B32:B34"/>
    <mergeCell ref="A63:A66"/>
    <mergeCell ref="A67:A70"/>
    <mergeCell ref="A71:A74"/>
    <mergeCell ref="A75:A81"/>
    <mergeCell ref="K79:M79"/>
    <mergeCell ref="K86:M87"/>
    <mergeCell ref="K93:M94"/>
    <mergeCell ref="E20:E21"/>
    <mergeCell ref="E32:E34"/>
    <mergeCell ref="B63:B66"/>
    <mergeCell ref="B82:B88"/>
    <mergeCell ref="C82:C88"/>
    <mergeCell ref="D82:D88"/>
    <mergeCell ref="B26:B28"/>
    <mergeCell ref="C26:C28"/>
    <mergeCell ref="D26:D28"/>
    <mergeCell ref="E26:E28"/>
    <mergeCell ref="B71:B74"/>
    <mergeCell ref="C71:C74"/>
    <mergeCell ref="D71:D74"/>
    <mergeCell ref="E71:E74"/>
    <mergeCell ref="E35:E38"/>
    <mergeCell ref="C39:C42"/>
    <mergeCell ref="D39:D42"/>
    <mergeCell ref="E82:E88"/>
    <mergeCell ref="B29:B31"/>
    <mergeCell ref="C29:C31"/>
    <mergeCell ref="D29:D31"/>
    <mergeCell ref="C63:C66"/>
    <mergeCell ref="D63:D66"/>
    <mergeCell ref="E63:E66"/>
    <mergeCell ref="B67:B70"/>
    <mergeCell ref="C67:C70"/>
    <mergeCell ref="D67:D70"/>
    <mergeCell ref="E67:E70"/>
    <mergeCell ref="E75:E81"/>
    <mergeCell ref="B75:B81"/>
    <mergeCell ref="C75:C81"/>
    <mergeCell ref="D75:D81"/>
    <mergeCell ref="C32:C34"/>
    <mergeCell ref="D32:D34"/>
    <mergeCell ref="A6:A9"/>
    <mergeCell ref="A10:A13"/>
    <mergeCell ref="A14:A17"/>
    <mergeCell ref="A18:A19"/>
    <mergeCell ref="A22:A23"/>
    <mergeCell ref="A35:A38"/>
    <mergeCell ref="B51:B54"/>
    <mergeCell ref="C51:C54"/>
    <mergeCell ref="D51:D54"/>
    <mergeCell ref="B18:B19"/>
    <mergeCell ref="C18:C19"/>
    <mergeCell ref="D18:D19"/>
    <mergeCell ref="A26:A28"/>
    <mergeCell ref="A20:A21"/>
    <mergeCell ref="A29:A31"/>
    <mergeCell ref="A32:A34"/>
    <mergeCell ref="B20:B21"/>
    <mergeCell ref="C20:C21"/>
    <mergeCell ref="D20:D21"/>
    <mergeCell ref="A39:A42"/>
    <mergeCell ref="A43:A46"/>
    <mergeCell ref="A47:A50"/>
    <mergeCell ref="D35:D38"/>
    <mergeCell ref="B39:B42"/>
    <mergeCell ref="A51:A54"/>
    <mergeCell ref="A55:A58"/>
    <mergeCell ref="A59:A62"/>
    <mergeCell ref="B59:B62"/>
    <mergeCell ref="C59:C62"/>
    <mergeCell ref="D59:D62"/>
    <mergeCell ref="E59:E62"/>
    <mergeCell ref="E51:E54"/>
    <mergeCell ref="B55:B58"/>
    <mergeCell ref="C55:C58"/>
    <mergeCell ref="D55:D58"/>
    <mergeCell ref="E55:E58"/>
    <mergeCell ref="B6:B9"/>
    <mergeCell ref="D6:D9"/>
    <mergeCell ref="E6:E9"/>
    <mergeCell ref="B10:B13"/>
    <mergeCell ref="C6:C9"/>
    <mergeCell ref="C10:C13"/>
    <mergeCell ref="D10:D13"/>
    <mergeCell ref="E10:E13"/>
    <mergeCell ref="E18:E19"/>
    <mergeCell ref="A89:A95"/>
    <mergeCell ref="B89:B95"/>
    <mergeCell ref="C89:C95"/>
    <mergeCell ref="D89:D95"/>
    <mergeCell ref="E89:E95"/>
    <mergeCell ref="D14:D17"/>
    <mergeCell ref="C14:C17"/>
    <mergeCell ref="B14:B17"/>
    <mergeCell ref="E14:E17"/>
    <mergeCell ref="B22:B23"/>
    <mergeCell ref="C22:C23"/>
    <mergeCell ref="D22:D23"/>
    <mergeCell ref="E22:E23"/>
    <mergeCell ref="E39:E42"/>
    <mergeCell ref="E43:E46"/>
    <mergeCell ref="B43:B46"/>
    <mergeCell ref="C43:C46"/>
    <mergeCell ref="D43:D46"/>
    <mergeCell ref="B47:B50"/>
    <mergeCell ref="C47:C50"/>
    <mergeCell ref="D47:D50"/>
    <mergeCell ref="E47:E50"/>
    <mergeCell ref="B35:B38"/>
    <mergeCell ref="C35:C38"/>
    <mergeCell ref="A130:A131"/>
    <mergeCell ref="B130:B131"/>
    <mergeCell ref="C130:C131"/>
    <mergeCell ref="D130:D131"/>
    <mergeCell ref="E130:E131"/>
    <mergeCell ref="E126:E127"/>
    <mergeCell ref="A126:A127"/>
    <mergeCell ref="B126:B127"/>
    <mergeCell ref="C126:C127"/>
    <mergeCell ref="D126:D127"/>
    <mergeCell ref="E128:E129"/>
    <mergeCell ref="A128:A129"/>
    <mergeCell ref="B128:B129"/>
    <mergeCell ref="C128:C129"/>
    <mergeCell ref="D128:D129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2025-04-28T11:09:37Z</dcterms:modified>
</cp:coreProperties>
</file>